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80" windowWidth="20115" windowHeight="7890" tabRatio="950" firstSheet="10" activeTab="16"/>
  </bookViews>
  <sheets>
    <sheet name="Inspection -450" sheetId="55" r:id="rId1"/>
    <sheet name="Inspection -400)" sheetId="54" r:id="rId2"/>
    <sheet name="Inspection -355" sheetId="53" r:id="rId3"/>
    <sheet name="Inspection -315" sheetId="52" r:id="rId4"/>
    <sheet name="Inspection -280" sheetId="51" r:id="rId5"/>
    <sheet name="Inspection -250" sheetId="50" r:id="rId6"/>
    <sheet name="Inspection -225" sheetId="49" r:id="rId7"/>
    <sheet name="Inspection -200" sheetId="48" r:id="rId8"/>
    <sheet name="Inspection -180)" sheetId="47" r:id="rId9"/>
    <sheet name="Inspection -160" sheetId="46" r:id="rId10"/>
    <sheet name="Inspection -110" sheetId="45" r:id="rId11"/>
    <sheet name="Inspection -90" sheetId="44" r:id="rId12"/>
    <sheet name="Inspection -75" sheetId="43" r:id="rId13"/>
    <sheet name="Inspection -63" sheetId="42" r:id="rId14"/>
    <sheet name="Inspection -40" sheetId="41" r:id="rId15"/>
    <sheet name="Inspection 32" sheetId="40" r:id="rId16"/>
    <sheet name="Ovality (2)" sheetId="35" r:id="rId17"/>
    <sheet name="Length (2)" sheetId="36" r:id="rId18"/>
    <sheet name="Wall Thickness (2)" sheetId="37" r:id="rId19"/>
    <sheet name="Diameter (2)" sheetId="38" r:id="rId20"/>
    <sheet name="Sheet1" sheetId="56" r:id="rId21"/>
  </sheets>
  <definedNames>
    <definedName name="_xlnm.Print_Area" localSheetId="19">'Diameter (2)'!$A$1:$M$65</definedName>
    <definedName name="_xlnm.Print_Area" localSheetId="10">'Inspection -110'!$A$1:$I$38</definedName>
    <definedName name="_xlnm.Print_Area" localSheetId="9">'Inspection -160'!$A$1:$I$38</definedName>
    <definedName name="_xlnm.Print_Area" localSheetId="8">'Inspection -180)'!$A$1:$I$38</definedName>
    <definedName name="_xlnm.Print_Area" localSheetId="7">'Inspection -200'!$A$1:$I$38</definedName>
    <definedName name="_xlnm.Print_Area" localSheetId="6">'Inspection -225'!$A$1:$I$38</definedName>
    <definedName name="_xlnm.Print_Area" localSheetId="5">'Inspection -250'!$A$1:$I$38</definedName>
    <definedName name="_xlnm.Print_Area" localSheetId="4">'Inspection -280'!$A$1:$I$38</definedName>
    <definedName name="_xlnm.Print_Area" localSheetId="3">'Inspection -315'!$A$1:$I$38</definedName>
    <definedName name="_xlnm.Print_Area" localSheetId="15">'Inspection 32'!$A$1:$I$38</definedName>
    <definedName name="_xlnm.Print_Area" localSheetId="2">'Inspection -355'!$A$1:$I$38</definedName>
    <definedName name="_xlnm.Print_Area" localSheetId="14">'Inspection -40'!$A$1:$I$38</definedName>
    <definedName name="_xlnm.Print_Area" localSheetId="1">'Inspection -400)'!$A$1:$I$38</definedName>
    <definedName name="_xlnm.Print_Area" localSheetId="0">'Inspection -450'!$A$1:$I$38</definedName>
    <definedName name="_xlnm.Print_Area" localSheetId="13">'Inspection -63'!$A$1:$I$38</definedName>
    <definedName name="_xlnm.Print_Area" localSheetId="12">'Inspection -75'!$A$1:$I$38</definedName>
    <definedName name="_xlnm.Print_Area" localSheetId="11">'Inspection -90'!$A$1:$I$38</definedName>
    <definedName name="_xlnm.Print_Area" localSheetId="17">'Length (2)'!$A$1:$M$64</definedName>
    <definedName name="_xlnm.Print_Area" localSheetId="16">'Ovality (2)'!$A$1:$M$64</definedName>
    <definedName name="_xlnm.Print_Area" localSheetId="18">'Wall Thickness (2)'!$A$1:$M$64</definedName>
    <definedName name="_xlnm.Print_Titles" localSheetId="19">'Diameter (2)'!$5:$6</definedName>
    <definedName name="_xlnm.Print_Titles" localSheetId="17">'Length (2)'!$5:$6</definedName>
    <definedName name="_xlnm.Print_Titles" localSheetId="16">'Ovality (2)'!$5:$6</definedName>
    <definedName name="_xlnm.Print_Titles" localSheetId="18">'Wall Thickness (2)'!$5:$6</definedName>
  </definedNames>
  <calcPr calcId="145621"/>
</workbook>
</file>

<file path=xl/calcChain.xml><?xml version="1.0" encoding="utf-8"?>
<calcChain xmlns="http://schemas.openxmlformats.org/spreadsheetml/2006/main">
  <c r="L14" i="55" l="1"/>
  <c r="L14" i="54"/>
  <c r="L14" i="53"/>
  <c r="L14" i="52"/>
  <c r="L14" i="51" l="1"/>
  <c r="L14" i="50"/>
  <c r="L14" i="49"/>
  <c r="L14" i="48"/>
  <c r="L14" i="47"/>
  <c r="L14" i="46" l="1"/>
  <c r="L14" i="45"/>
  <c r="L14" i="44"/>
  <c r="L14" i="43"/>
  <c r="L14" i="42"/>
  <c r="L14" i="41"/>
  <c r="L14" i="40" l="1"/>
</calcChain>
</file>

<file path=xl/sharedStrings.xml><?xml version="1.0" encoding="utf-8"?>
<sst xmlns="http://schemas.openxmlformats.org/spreadsheetml/2006/main" count="1378" uniqueCount="128">
  <si>
    <t>INSPECTION REPORT</t>
  </si>
  <si>
    <t>Dimensions:-</t>
  </si>
  <si>
    <t>Sr. No.</t>
  </si>
  <si>
    <t>Outer Diameter (mm)
by Vernier Calliper</t>
  </si>
  <si>
    <t>Min</t>
  </si>
  <si>
    <t>Max</t>
  </si>
  <si>
    <t>Mean</t>
  </si>
  <si>
    <t>Standard</t>
  </si>
  <si>
    <t>Ovality (mm)
Max.</t>
  </si>
  <si>
    <t>Wall Thickness</t>
  </si>
  <si>
    <t>Min.</t>
  </si>
  <si>
    <t>Max.</t>
  </si>
  <si>
    <t>Visual
Appearance</t>
  </si>
  <si>
    <t>Shall be
smooth</t>
  </si>
  <si>
    <t>Length (Mtr.)</t>
  </si>
  <si>
    <t>Manufacturer:</t>
  </si>
  <si>
    <t>Factory Address:</t>
  </si>
  <si>
    <t>Material:</t>
  </si>
  <si>
    <t>Size:</t>
  </si>
  <si>
    <t>Tests:-</t>
  </si>
  <si>
    <t>Sr.No.</t>
  </si>
  <si>
    <t>Tests</t>
  </si>
  <si>
    <t>Requirement</t>
  </si>
  <si>
    <t>Results</t>
  </si>
  <si>
    <t>Sample No.01</t>
  </si>
  <si>
    <t>Remark</t>
  </si>
  <si>
    <t>HDPE Pipes As per ISO 4427 - 2007</t>
  </si>
  <si>
    <t>01</t>
  </si>
  <si>
    <t>02</t>
  </si>
  <si>
    <t>03</t>
  </si>
  <si>
    <t>04</t>
  </si>
  <si>
    <t>05</t>
  </si>
  <si>
    <t>06</t>
  </si>
  <si>
    <r>
      <t xml:space="preserve">Longitudinal Reversion Test
Test Temp. 110 </t>
    </r>
    <r>
      <rPr>
        <sz val="10"/>
        <color theme="1"/>
        <rFont val="Calibri"/>
        <family val="2"/>
      </rPr>
      <t xml:space="preserve">± </t>
    </r>
    <r>
      <rPr>
        <sz val="10"/>
        <color theme="1"/>
        <rFont val="Times New Roman"/>
        <family val="1"/>
      </rPr>
      <t>2</t>
    </r>
    <r>
      <rPr>
        <sz val="10"/>
        <color theme="1"/>
        <rFont val="Calibri"/>
        <family val="2"/>
      </rPr>
      <t>⁰</t>
    </r>
    <r>
      <rPr>
        <sz val="10"/>
        <color theme="1"/>
        <rFont val="Times New Roman"/>
        <family val="1"/>
      </rPr>
      <t>C</t>
    </r>
  </si>
  <si>
    <t>Compounded Density at 23⁰C</t>
  </si>
  <si>
    <t>Elongation at Break</t>
  </si>
  <si>
    <t>Thermal Stability (OIT)</t>
  </si>
  <si>
    <t>Melt Flow Rate (MFR) at 190⁰C with 5.0 Kg Load.</t>
  </si>
  <si>
    <t>Hydrostatic Strength 165 hrs at 80⁰C Induced Stress : 5.4 Mpa</t>
  </si>
  <si>
    <r>
      <rPr>
        <sz val="10"/>
        <color theme="1"/>
        <rFont val="Calibri"/>
        <family val="2"/>
      </rPr>
      <t>≤</t>
    </r>
    <r>
      <rPr>
        <sz val="10"/>
        <color theme="1"/>
        <rFont val="Times New Roman"/>
        <family val="1"/>
      </rPr>
      <t>3% No effect on surface</t>
    </r>
  </si>
  <si>
    <r>
      <rPr>
        <sz val="10"/>
        <color theme="1"/>
        <rFont val="Calibri"/>
        <family val="2"/>
      </rPr>
      <t>≥</t>
    </r>
    <r>
      <rPr>
        <sz val="10"/>
        <color theme="1"/>
        <rFont val="Times New Roman"/>
        <family val="1"/>
      </rPr>
      <t xml:space="preserve"> 930 Kg/m</t>
    </r>
    <r>
      <rPr>
        <sz val="10"/>
        <color theme="1"/>
        <rFont val="Calibri"/>
        <family val="2"/>
      </rPr>
      <t>³</t>
    </r>
  </si>
  <si>
    <r>
      <rPr>
        <sz val="10"/>
        <color theme="1"/>
        <rFont val="Calibri"/>
        <family val="2"/>
      </rPr>
      <t>≥</t>
    </r>
    <r>
      <rPr>
        <sz val="10"/>
        <color theme="1"/>
        <rFont val="Times New Roman"/>
        <family val="1"/>
      </rPr>
      <t xml:space="preserve"> 350%</t>
    </r>
  </si>
  <si>
    <t>≥ 20 Minutes</t>
  </si>
  <si>
    <t>Not more than 20% of value nominated by raw material supplier</t>
  </si>
  <si>
    <t>No failure of test piece during test period.</t>
  </si>
  <si>
    <t>Note: Sample test only.</t>
  </si>
  <si>
    <t>Eng. A.S.Kaluarachchi</t>
  </si>
  <si>
    <t>NWS &amp; DB</t>
  </si>
  <si>
    <t>Nominal Diameter</t>
  </si>
  <si>
    <t>dn</t>
  </si>
  <si>
    <t>Measured Value</t>
  </si>
  <si>
    <t>Arithmatic mean</t>
  </si>
  <si>
    <t>Date Tested</t>
  </si>
  <si>
    <t>EN ISO 3126:2005</t>
  </si>
  <si>
    <t>Required accuracy of individual result</t>
  </si>
  <si>
    <t>Recorded Temperature:</t>
  </si>
  <si>
    <t>Instrument used:</t>
  </si>
  <si>
    <t>*</t>
  </si>
  <si>
    <t>* Certificate for Calibration of the Instrument:</t>
  </si>
  <si>
    <t>*Date of Calibration of the Instrument:</t>
  </si>
  <si>
    <t>Centigrade</t>
  </si>
  <si>
    <t>0.1 mm</t>
  </si>
  <si>
    <t>1.0 mm</t>
  </si>
  <si>
    <t>e min</t>
  </si>
  <si>
    <t>e max</t>
  </si>
  <si>
    <t>dem min</t>
  </si>
  <si>
    <t>dem max</t>
  </si>
  <si>
    <t>Length</t>
  </si>
  <si>
    <t>Hydrostatic Strength 100 hrs at 20⁰C Induced Stress : 12.4 Mpa</t>
  </si>
  <si>
    <t>Measuring Tape</t>
  </si>
  <si>
    <t>07</t>
  </si>
  <si>
    <t>PRE QUALIFICATION  OF PE PIPES &amp; FITTINGS  MANUFACTURE FOR WATER SUPPLY &amp; SEWERAGE WORKS</t>
  </si>
  <si>
    <t>DOCUMENT NO: PQ/PE/NWSDB/2016/01</t>
  </si>
  <si>
    <t>Central Industries PLC</t>
  </si>
  <si>
    <t>No.07, Elhena, Warapalana, Uduthuththiripitiya, Sri Lanka</t>
  </si>
  <si>
    <t>AGM (P&amp;D -S/E)</t>
  </si>
  <si>
    <t>Eng.T.W.M.L.P.Wijesundara</t>
  </si>
  <si>
    <t>AGM (P&amp;D-Doc)</t>
  </si>
  <si>
    <t>Eng. H.M.C.P.Herath</t>
  </si>
  <si>
    <t>CE(Sewerage)</t>
  </si>
  <si>
    <t>Eng. W.A.S.C.Jayawickrama</t>
  </si>
  <si>
    <t>Eng(P&amp;D-Doc)</t>
  </si>
  <si>
    <t>Eng.D.S.P.R.D.Premachandra</t>
  </si>
  <si>
    <t>CE(P&amp;D-Doc)</t>
  </si>
  <si>
    <t>Eng. T.V.K.I.S.Karunasena</t>
  </si>
  <si>
    <t xml:space="preserve">Out-of Roundness (Ovality) for PE100 PN10 SDR 17 (BLUE) </t>
  </si>
  <si>
    <t>Wall Thickness for PE100 PN10 SDR 17 (BLUE)</t>
  </si>
  <si>
    <t>Pipe Lengths for PE100 PN10 SDR 17 (BLUE)</t>
  </si>
  <si>
    <t>Mean Outer Diameter for PE100 PN10 SDR 17 (BLUE)</t>
  </si>
  <si>
    <t>32+0.19</t>
  </si>
  <si>
    <t>40+0.24</t>
  </si>
  <si>
    <t>63+0.38</t>
  </si>
  <si>
    <t>75+0.45</t>
  </si>
  <si>
    <t>90+0.54</t>
  </si>
  <si>
    <t>110+0.66</t>
  </si>
  <si>
    <t>160+0.96</t>
  </si>
  <si>
    <t>180+1.08</t>
  </si>
  <si>
    <t>200+1.2</t>
  </si>
  <si>
    <t>225+1.35</t>
  </si>
  <si>
    <t>250+1.5</t>
  </si>
  <si>
    <t>280+1.68</t>
  </si>
  <si>
    <t>315+1.89</t>
  </si>
  <si>
    <t>355+2.13</t>
  </si>
  <si>
    <t>400+2.4</t>
  </si>
  <si>
    <t>450+2.7</t>
  </si>
  <si>
    <t>Maximum Out-of Roundness                      (ISO 4427:2007 - T1)</t>
  </si>
  <si>
    <t>Mean  Outside Diameter (ISO 4427:2007 - T1)</t>
  </si>
  <si>
    <t>Pg2/2</t>
  </si>
  <si>
    <t>Wall Thickness                                          (ISO 4427:2007 - T1)</t>
  </si>
  <si>
    <t>Pg 1 / 2</t>
  </si>
  <si>
    <t>Pg 2 / 2</t>
  </si>
  <si>
    <t>PE 100 PN10 DN40x2.4MM W.T SDR17 (Blue Colour)</t>
  </si>
  <si>
    <t>PE 100 PN10 DN63x3.8MM W.T SDR17 (Blue Colour)</t>
  </si>
  <si>
    <t>PE 100 PN10 DN75x4.5MM W.T SDR17 (Blue Colour)</t>
  </si>
  <si>
    <t>PE 100 PN10 DN90x5.4MM W.T SDR17 (Blue Colour)</t>
  </si>
  <si>
    <t>PE 100 PN10 DN110x6.6MM W.T SDR17 (Blue Colour)</t>
  </si>
  <si>
    <t>PE 100 PN10 DN160x9.5MM W.T SDR17 (Blue Colour)</t>
  </si>
  <si>
    <t>PE 100 PN10 DN180x10.7MM W.T SDR17 (Blue Colour)</t>
  </si>
  <si>
    <t>PE 100 PN10 DN200x11.9MM W.T SDR17 (Blue Colour)</t>
  </si>
  <si>
    <t>PE 100 PN10 DN225x13.40MM W.T SDR17 (Blue Colour)</t>
  </si>
  <si>
    <t>PE 100 PN10 DN250x14.8MM W.T SDR17 (Blue Colour)</t>
  </si>
  <si>
    <t>PE 100 PN10 DN280x16.4MM W.T SDR17 (Blue Colour)</t>
  </si>
  <si>
    <t>PE 100 PN10 DN315x18.7MM W.T SDR17 (Blue Colour)</t>
  </si>
  <si>
    <t>PE 100 PN10 DN355x21.1MM W.T SDR17 (Blue Colour)</t>
  </si>
  <si>
    <t>PE 100 PN10 DN450x26.7MM W.T SDR17 (Blue Colour)</t>
  </si>
  <si>
    <t>PE 100 PN16 DN32x2.0MM W.T SDR17 (Blue Colour)</t>
  </si>
  <si>
    <t>PE 100 PN10 DN400x23.7MM W.T SDR17 (Blue Colour)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</si>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</sst>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9.5"/>
      <color theme="1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9" xfId="0" applyFont="1" applyBorder="1"/>
    <xf numFmtId="0" fontId="13" fillId="0" borderId="20" xfId="0" applyFont="1" applyBorder="1"/>
    <xf numFmtId="0" fontId="13" fillId="0" borderId="1" xfId="0" applyFont="1" applyBorder="1"/>
    <xf numFmtId="0" fontId="13" fillId="0" borderId="22" xfId="0" applyFont="1" applyBorder="1"/>
    <xf numFmtId="0" fontId="13" fillId="0" borderId="25" xfId="0" applyFont="1" applyBorder="1"/>
    <xf numFmtId="0" fontId="13" fillId="0" borderId="26" xfId="0" applyFont="1" applyBorder="1"/>
    <xf numFmtId="10" fontId="13" fillId="0" borderId="19" xfId="1" applyNumberFormat="1" applyFont="1" applyBorder="1" applyAlignment="1">
      <alignment horizontal="center"/>
    </xf>
    <xf numFmtId="10" fontId="13" fillId="0" borderId="19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10" fontId="13" fillId="0" borderId="1" xfId="1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10" fontId="13" fillId="0" borderId="25" xfId="1" applyNumberFormat="1" applyFont="1" applyBorder="1" applyAlignment="1">
      <alignment horizontal="center"/>
    </xf>
    <xf numFmtId="10" fontId="13" fillId="0" borderId="25" xfId="0" applyNumberFormat="1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0" fontId="12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25" xfId="0" applyNumberFormat="1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164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9" fillId="0" borderId="0" xfId="0" applyFont="1"/>
    <xf numFmtId="0" fontId="13" fillId="0" borderId="14" xfId="0" applyFont="1" applyBorder="1"/>
    <xf numFmtId="0" fontId="13" fillId="0" borderId="35" xfId="0" applyFont="1" applyBorder="1"/>
    <xf numFmtId="0" fontId="13" fillId="0" borderId="19" xfId="0" applyFont="1" applyBorder="1" applyAlignment="1">
      <alignment horizontal="center" vertical="center"/>
    </xf>
    <xf numFmtId="2" fontId="13" fillId="0" borderId="19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2" fontId="13" fillId="0" borderId="19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3" fillId="0" borderId="25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2" fontId="13" fillId="0" borderId="19" xfId="0" applyNumberFormat="1" applyFont="1" applyBorder="1"/>
    <xf numFmtId="2" fontId="13" fillId="0" borderId="1" xfId="0" applyNumberFormat="1" applyFont="1" applyBorder="1"/>
    <xf numFmtId="2" fontId="13" fillId="0" borderId="19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2" fontId="13" fillId="0" borderId="25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2" fontId="13" fillId="0" borderId="19" xfId="1" applyNumberFormat="1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2" fontId="13" fillId="0" borderId="1" xfId="1" applyNumberFormat="1" applyFont="1" applyBorder="1" applyAlignment="1">
      <alignment horizontal="center"/>
    </xf>
    <xf numFmtId="2" fontId="13" fillId="0" borderId="14" xfId="1" applyNumberFormat="1" applyFont="1" applyBorder="1" applyAlignment="1">
      <alignment horizontal="center"/>
    </xf>
    <xf numFmtId="0" fontId="13" fillId="0" borderId="19" xfId="1" applyNumberFormat="1" applyFont="1" applyBorder="1" applyAlignment="1">
      <alignment horizontal="center"/>
    </xf>
    <xf numFmtId="0" fontId="13" fillId="0" borderId="25" xfId="1" applyNumberFormat="1" applyFont="1" applyBorder="1" applyAlignment="1">
      <alignment horizontal="center"/>
    </xf>
    <xf numFmtId="2" fontId="13" fillId="0" borderId="25" xfId="1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164" fontId="13" fillId="0" borderId="19" xfId="1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/>
    </xf>
    <xf numFmtId="0" fontId="13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2" fontId="13" fillId="0" borderId="36" xfId="0" applyNumberFormat="1" applyFont="1" applyBorder="1" applyAlignment="1">
      <alignment horizontal="center" vertical="center" wrapText="1"/>
    </xf>
    <xf numFmtId="164" fontId="13" fillId="0" borderId="33" xfId="0" applyNumberFormat="1" applyFont="1" applyBorder="1"/>
    <xf numFmtId="164" fontId="13" fillId="0" borderId="1" xfId="0" applyNumberFormat="1" applyFont="1" applyBorder="1"/>
    <xf numFmtId="164" fontId="13" fillId="0" borderId="14" xfId="0" applyNumberFormat="1" applyFont="1" applyBorder="1"/>
    <xf numFmtId="0" fontId="13" fillId="3" borderId="19" xfId="0" applyFont="1" applyFill="1" applyBorder="1"/>
    <xf numFmtId="0" fontId="13" fillId="3" borderId="14" xfId="0" applyFont="1" applyFill="1" applyBorder="1"/>
    <xf numFmtId="0" fontId="13" fillId="3" borderId="25" xfId="0" applyFont="1" applyFill="1" applyBorder="1"/>
    <xf numFmtId="0" fontId="13" fillId="0" borderId="19" xfId="0" applyFont="1" applyFill="1" applyBorder="1"/>
    <xf numFmtId="0" fontId="13" fillId="0" borderId="14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164" fontId="13" fillId="0" borderId="19" xfId="0" applyNumberFormat="1" applyFont="1" applyBorder="1"/>
    <xf numFmtId="164" fontId="12" fillId="2" borderId="14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" fontId="1" fillId="0" borderId="10" xfId="0" quotePrefix="1" applyNumberFormat="1" applyFont="1" applyBorder="1" applyAlignment="1">
      <alignment horizontal="center" vertical="center"/>
    </xf>
    <xf numFmtId="2" fontId="1" fillId="0" borderId="12" xfId="0" quotePrefix="1" applyNumberFormat="1" applyFont="1" applyBorder="1" applyAlignment="1">
      <alignment horizontal="center" vertical="center"/>
    </xf>
    <xf numFmtId="2" fontId="1" fillId="0" borderId="11" xfId="0" quotePrefix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164" fontId="13" fillId="2" borderId="32" xfId="0" applyNumberFormat="1" applyFont="1" applyFill="1" applyBorder="1" applyAlignment="1">
      <alignment horizontal="center" vertical="center"/>
    </xf>
    <xf numFmtId="164" fontId="13" fillId="2" borderId="18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164" fontId="13" fillId="2" borderId="31" xfId="0" applyNumberFormat="1" applyFont="1" applyFill="1" applyBorder="1" applyAlignment="1">
      <alignment horizontal="center" vertical="center"/>
    </xf>
    <xf numFmtId="164" fontId="13" fillId="2" borderId="24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4" fontId="12" fillId="2" borderId="33" xfId="0" applyNumberFormat="1" applyFont="1" applyFill="1" applyBorder="1" applyAlignment="1">
      <alignment horizontal="center" vertical="center" wrapText="1"/>
    </xf>
    <xf numFmtId="164" fontId="12" fillId="2" borderId="14" xfId="0" applyNumberFormat="1" applyFont="1" applyFill="1" applyBorder="1" applyAlignment="1">
      <alignment horizontal="center" vertical="center" wrapText="1"/>
    </xf>
    <xf numFmtId="164" fontId="12" fillId="2" borderId="30" xfId="0" applyNumberFormat="1" applyFont="1" applyFill="1" applyBorder="1" applyAlignment="1">
      <alignment horizontal="center" vertical="center" wrapText="1"/>
    </xf>
    <xf numFmtId="164" fontId="14" fillId="2" borderId="33" xfId="0" applyNumberFormat="1" applyFont="1" applyFill="1" applyBorder="1" applyAlignment="1">
      <alignment horizontal="center" vertical="center" wrapText="1"/>
    </xf>
    <xf numFmtId="164" fontId="14" fillId="2" borderId="14" xfId="0" applyNumberFormat="1" applyFont="1" applyFill="1" applyBorder="1" applyAlignment="1">
      <alignment horizontal="center" vertical="center" wrapText="1"/>
    </xf>
    <xf numFmtId="164" fontId="14" fillId="2" borderId="30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 wrapText="1"/>
    </xf>
    <xf numFmtId="164" fontId="12" fillId="2" borderId="33" xfId="0" applyNumberFormat="1" applyFont="1" applyFill="1" applyBorder="1" applyAlignment="1">
      <alignment horizontal="center" vertical="center"/>
    </xf>
    <xf numFmtId="164" fontId="12" fillId="2" borderId="14" xfId="0" applyNumberFormat="1" applyFont="1" applyFill="1" applyBorder="1" applyAlignment="1">
      <alignment horizontal="center" vertical="center"/>
    </xf>
    <xf numFmtId="164" fontId="12" fillId="2" borderId="3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2" borderId="3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164" fontId="12" fillId="2" borderId="17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2" fontId="13" fillId="0" borderId="13" xfId="0" applyNumberFormat="1" applyFont="1" applyBorder="1"/>
    <xf numFmtId="2" fontId="13" fillId="0" borderId="13" xfId="0" applyNumberFormat="1" applyFont="1" applyBorder="1" applyAlignment="1">
      <alignment horizontal="center" vertical="center" wrapText="1"/>
    </xf>
    <xf numFmtId="0" fontId="13" fillId="0" borderId="34" xfId="0" applyFont="1" applyBorder="1"/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2" fillId="2" borderId="13" xfId="0" applyNumberFormat="1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horizontal="center" vertical="center"/>
    </xf>
    <xf numFmtId="10" fontId="13" fillId="0" borderId="13" xfId="1" applyNumberFormat="1" applyFont="1" applyBorder="1" applyAlignment="1">
      <alignment horizontal="center"/>
    </xf>
    <xf numFmtId="0" fontId="13" fillId="0" borderId="13" xfId="1" applyNumberFormat="1" applyFont="1" applyBorder="1" applyAlignment="1">
      <alignment horizontal="center"/>
    </xf>
    <xf numFmtId="2" fontId="13" fillId="0" borderId="33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10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8"/>
      <c r="B7" s="28"/>
      <c r="C7" s="124"/>
      <c r="D7" s="124"/>
      <c r="E7" s="124"/>
      <c r="P7" s="7">
        <v>110</v>
      </c>
    </row>
    <row r="8" spans="1:16" ht="7.5" customHeight="1" x14ac:dyDescent="0.25">
      <c r="A8" s="28"/>
      <c r="B8" s="28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124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27" t="s">
        <v>4</v>
      </c>
      <c r="C14" s="27" t="s">
        <v>5</v>
      </c>
      <c r="D14" s="27" t="s">
        <v>6</v>
      </c>
      <c r="E14" s="128"/>
      <c r="F14" s="27" t="s">
        <v>10</v>
      </c>
      <c r="G14" s="27" t="s">
        <v>11</v>
      </c>
      <c r="H14" s="128"/>
      <c r="I14" s="128"/>
      <c r="L14" s="1">
        <f>0.006*450</f>
        <v>2.7</v>
      </c>
      <c r="P14" s="7">
        <v>315</v>
      </c>
    </row>
    <row r="15" spans="1:16" ht="25.5" x14ac:dyDescent="0.25">
      <c r="A15" s="27" t="s">
        <v>7</v>
      </c>
      <c r="B15" s="130" t="s">
        <v>104</v>
      </c>
      <c r="C15" s="131"/>
      <c r="D15" s="132"/>
      <c r="E15" s="2">
        <v>15.6</v>
      </c>
      <c r="F15" s="31">
        <v>26.7</v>
      </c>
      <c r="G15" s="31">
        <v>29.5</v>
      </c>
      <c r="H15" s="30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27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27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27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27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27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27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27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26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0"/>
      <c r="B7" s="20"/>
      <c r="C7" s="124"/>
      <c r="D7" s="124"/>
      <c r="E7" s="124"/>
      <c r="P7" s="7">
        <v>110</v>
      </c>
    </row>
    <row r="8" spans="1:16" ht="7.5" customHeight="1" x14ac:dyDescent="0.25">
      <c r="A8" s="20"/>
      <c r="B8" s="20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116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19" t="s">
        <v>4</v>
      </c>
      <c r="C14" s="19" t="s">
        <v>5</v>
      </c>
      <c r="D14" s="19" t="s">
        <v>6</v>
      </c>
      <c r="E14" s="128"/>
      <c r="F14" s="19" t="s">
        <v>10</v>
      </c>
      <c r="G14" s="19" t="s">
        <v>11</v>
      </c>
      <c r="H14" s="128"/>
      <c r="I14" s="128"/>
      <c r="L14" s="1">
        <f>0.006*160</f>
        <v>0.96</v>
      </c>
      <c r="P14" s="7">
        <v>315</v>
      </c>
    </row>
    <row r="15" spans="1:16" ht="25.5" x14ac:dyDescent="0.25">
      <c r="A15" s="19" t="s">
        <v>7</v>
      </c>
      <c r="B15" s="130" t="s">
        <v>95</v>
      </c>
      <c r="C15" s="131"/>
      <c r="D15" s="132"/>
      <c r="E15" s="2">
        <v>3.2</v>
      </c>
      <c r="F15" s="18">
        <v>9.5</v>
      </c>
      <c r="G15" s="18">
        <v>10.6</v>
      </c>
      <c r="H15" s="22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19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19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19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19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19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19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19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24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0"/>
      <c r="B7" s="20"/>
      <c r="C7" s="124"/>
      <c r="D7" s="124"/>
      <c r="E7" s="124"/>
      <c r="P7" s="7">
        <v>110</v>
      </c>
    </row>
    <row r="8" spans="1:16" ht="7.5" customHeight="1" x14ac:dyDescent="0.25">
      <c r="A8" s="20"/>
      <c r="B8" s="20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115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19" t="s">
        <v>4</v>
      </c>
      <c r="C14" s="19" t="s">
        <v>5</v>
      </c>
      <c r="D14" s="19" t="s">
        <v>6</v>
      </c>
      <c r="E14" s="128"/>
      <c r="F14" s="19" t="s">
        <v>10</v>
      </c>
      <c r="G14" s="19" t="s">
        <v>11</v>
      </c>
      <c r="H14" s="128"/>
      <c r="I14" s="128"/>
      <c r="L14" s="1">
        <f>0.006*110</f>
        <v>0.66</v>
      </c>
      <c r="P14" s="7">
        <v>315</v>
      </c>
    </row>
    <row r="15" spans="1:16" ht="25.5" x14ac:dyDescent="0.25">
      <c r="A15" s="19" t="s">
        <v>7</v>
      </c>
      <c r="B15" s="130" t="s">
        <v>94</v>
      </c>
      <c r="C15" s="131"/>
      <c r="D15" s="132"/>
      <c r="E15" s="2">
        <v>2.2000000000000002</v>
      </c>
      <c r="F15" s="18">
        <v>6.6</v>
      </c>
      <c r="G15" s="18">
        <v>7.4</v>
      </c>
      <c r="H15" s="22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19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19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19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19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19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19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19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27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0"/>
      <c r="B7" s="20"/>
      <c r="C7" s="124"/>
      <c r="D7" s="124"/>
      <c r="E7" s="124"/>
      <c r="P7" s="7">
        <v>110</v>
      </c>
    </row>
    <row r="8" spans="1:16" ht="7.5" customHeight="1" x14ac:dyDescent="0.25">
      <c r="A8" s="20"/>
      <c r="B8" s="20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114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19" t="s">
        <v>4</v>
      </c>
      <c r="C14" s="19" t="s">
        <v>5</v>
      </c>
      <c r="D14" s="19" t="s">
        <v>6</v>
      </c>
      <c r="E14" s="128"/>
      <c r="F14" s="19" t="s">
        <v>10</v>
      </c>
      <c r="G14" s="19" t="s">
        <v>11</v>
      </c>
      <c r="H14" s="128"/>
      <c r="I14" s="128"/>
      <c r="L14" s="1">
        <f>0.006*90</f>
        <v>0.54</v>
      </c>
      <c r="P14" s="7">
        <v>315</v>
      </c>
    </row>
    <row r="15" spans="1:16" ht="25.5" x14ac:dyDescent="0.25">
      <c r="A15" s="19" t="s">
        <v>7</v>
      </c>
      <c r="B15" s="130" t="s">
        <v>93</v>
      </c>
      <c r="C15" s="131"/>
      <c r="D15" s="132"/>
      <c r="E15" s="2">
        <v>1.8</v>
      </c>
      <c r="F15" s="18">
        <v>5.4</v>
      </c>
      <c r="G15" s="18">
        <v>6.1</v>
      </c>
      <c r="H15" s="22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19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19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19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19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19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19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19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27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0"/>
      <c r="B7" s="20"/>
      <c r="C7" s="124"/>
      <c r="D7" s="124"/>
      <c r="E7" s="124"/>
      <c r="P7" s="7">
        <v>110</v>
      </c>
    </row>
    <row r="8" spans="1:16" ht="7.5" customHeight="1" x14ac:dyDescent="0.25">
      <c r="A8" s="20"/>
      <c r="B8" s="20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113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19" t="s">
        <v>4</v>
      </c>
      <c r="C14" s="19" t="s">
        <v>5</v>
      </c>
      <c r="D14" s="19" t="s">
        <v>6</v>
      </c>
      <c r="E14" s="128"/>
      <c r="F14" s="19" t="s">
        <v>10</v>
      </c>
      <c r="G14" s="19" t="s">
        <v>11</v>
      </c>
      <c r="H14" s="128"/>
      <c r="I14" s="128"/>
      <c r="L14" s="1">
        <f>0.006*75</f>
        <v>0.45</v>
      </c>
      <c r="P14" s="7">
        <v>315</v>
      </c>
    </row>
    <row r="15" spans="1:16" ht="25.5" x14ac:dyDescent="0.25">
      <c r="A15" s="19" t="s">
        <v>7</v>
      </c>
      <c r="B15" s="130" t="s">
        <v>92</v>
      </c>
      <c r="C15" s="131"/>
      <c r="D15" s="132"/>
      <c r="E15" s="2">
        <v>1.6</v>
      </c>
      <c r="F15" s="18">
        <v>4.5</v>
      </c>
      <c r="G15" s="18">
        <v>5.0999999999999996</v>
      </c>
      <c r="H15" s="22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19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19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19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19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19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19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19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37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0"/>
      <c r="B7" s="20"/>
      <c r="C7" s="124"/>
      <c r="D7" s="124"/>
      <c r="E7" s="124"/>
      <c r="P7" s="7">
        <v>110</v>
      </c>
    </row>
    <row r="8" spans="1:16" ht="7.5" customHeight="1" x14ac:dyDescent="0.25">
      <c r="A8" s="20"/>
      <c r="B8" s="20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112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19" t="s">
        <v>4</v>
      </c>
      <c r="C14" s="19" t="s">
        <v>5</v>
      </c>
      <c r="D14" s="19" t="s">
        <v>6</v>
      </c>
      <c r="E14" s="128"/>
      <c r="F14" s="19" t="s">
        <v>10</v>
      </c>
      <c r="G14" s="19" t="s">
        <v>11</v>
      </c>
      <c r="H14" s="128"/>
      <c r="I14" s="128"/>
      <c r="L14" s="1">
        <f>0.006*63</f>
        <v>0.378</v>
      </c>
      <c r="P14" s="7">
        <v>315</v>
      </c>
    </row>
    <row r="15" spans="1:16" ht="25.5" x14ac:dyDescent="0.25">
      <c r="A15" s="19" t="s">
        <v>7</v>
      </c>
      <c r="B15" s="130" t="s">
        <v>91</v>
      </c>
      <c r="C15" s="131"/>
      <c r="D15" s="132"/>
      <c r="E15" s="2">
        <v>1.5</v>
      </c>
      <c r="F15" s="18">
        <v>3.8</v>
      </c>
      <c r="G15" s="18">
        <v>4.3</v>
      </c>
      <c r="H15" s="22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19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19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19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19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19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19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19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3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2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2" x14ac:dyDescent="0.2">
      <c r="A2" s="126" t="s">
        <v>72</v>
      </c>
      <c r="B2" s="126"/>
      <c r="C2" s="126"/>
      <c r="D2" s="126"/>
      <c r="E2" s="126"/>
      <c r="F2" s="126"/>
      <c r="G2" s="126"/>
      <c r="H2" s="126"/>
      <c r="I2" s="126"/>
    </row>
    <row r="3" spans="1:12" ht="7.5" customHeight="1" x14ac:dyDescent="0.2">
      <c r="A3" s="21"/>
      <c r="B3" s="21"/>
      <c r="C3" s="21"/>
      <c r="D3" s="21"/>
      <c r="E3" s="21"/>
      <c r="F3" s="21"/>
      <c r="G3" s="21"/>
      <c r="H3" s="21"/>
      <c r="I3" s="21"/>
    </row>
    <row r="4" spans="1:12" ht="17.25" customHeight="1" x14ac:dyDescent="0.2">
      <c r="A4" s="127" t="s">
        <v>0</v>
      </c>
      <c r="B4" s="127"/>
      <c r="C4" s="127"/>
      <c r="D4" s="127"/>
      <c r="E4" s="127"/>
      <c r="F4" s="127"/>
      <c r="G4" s="127"/>
      <c r="H4" s="127"/>
      <c r="I4" s="127"/>
    </row>
    <row r="5" spans="1:12" x14ac:dyDescent="0.2">
      <c r="A5" s="123" t="s">
        <v>15</v>
      </c>
      <c r="B5" s="123"/>
      <c r="C5" s="123" t="s">
        <v>73</v>
      </c>
      <c r="D5" s="123"/>
      <c r="E5" s="123"/>
    </row>
    <row r="6" spans="1:12" x14ac:dyDescent="0.2">
      <c r="A6" s="123" t="s">
        <v>16</v>
      </c>
      <c r="B6" s="123"/>
      <c r="C6" s="124" t="s">
        <v>74</v>
      </c>
      <c r="D6" s="124"/>
      <c r="E6" s="124"/>
    </row>
    <row r="7" spans="1:12" x14ac:dyDescent="0.2">
      <c r="A7" s="20"/>
      <c r="B7" s="20"/>
      <c r="C7" s="124"/>
      <c r="D7" s="124"/>
      <c r="E7" s="124"/>
    </row>
    <row r="8" spans="1:12" ht="7.5" customHeight="1" x14ac:dyDescent="0.2">
      <c r="A8" s="20"/>
      <c r="B8" s="20"/>
    </row>
    <row r="9" spans="1:12" x14ac:dyDescent="0.2">
      <c r="A9" s="123" t="s">
        <v>17</v>
      </c>
      <c r="B9" s="123"/>
      <c r="C9" s="1" t="s">
        <v>26</v>
      </c>
    </row>
    <row r="10" spans="1:12" x14ac:dyDescent="0.2">
      <c r="A10" s="123" t="s">
        <v>18</v>
      </c>
      <c r="B10" s="123"/>
      <c r="C10" s="74" t="s">
        <v>111</v>
      </c>
    </row>
    <row r="12" spans="1:12" x14ac:dyDescent="0.2">
      <c r="A12" s="1" t="s">
        <v>1</v>
      </c>
    </row>
    <row r="13" spans="1:12" ht="30.75" customHeight="1" x14ac:dyDescent="0.2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</row>
    <row r="14" spans="1:12" x14ac:dyDescent="0.2">
      <c r="A14" s="128"/>
      <c r="B14" s="19" t="s">
        <v>4</v>
      </c>
      <c r="C14" s="19" t="s">
        <v>5</v>
      </c>
      <c r="D14" s="19" t="s">
        <v>6</v>
      </c>
      <c r="E14" s="128"/>
      <c r="F14" s="19" t="s">
        <v>10</v>
      </c>
      <c r="G14" s="19" t="s">
        <v>11</v>
      </c>
      <c r="H14" s="128"/>
      <c r="I14" s="128"/>
      <c r="L14" s="1">
        <f>0.006*40</f>
        <v>0.24</v>
      </c>
    </row>
    <row r="15" spans="1:12" ht="25.5" x14ac:dyDescent="0.2">
      <c r="A15" s="19" t="s">
        <v>7</v>
      </c>
      <c r="B15" s="130" t="s">
        <v>90</v>
      </c>
      <c r="C15" s="131"/>
      <c r="D15" s="132"/>
      <c r="E15" s="2">
        <v>1.4</v>
      </c>
      <c r="F15" s="18">
        <v>2.4</v>
      </c>
      <c r="G15" s="18">
        <v>2.8</v>
      </c>
      <c r="H15" s="22" t="s">
        <v>13</v>
      </c>
      <c r="I15" s="17"/>
    </row>
    <row r="16" spans="1:12" ht="47.1" customHeight="1" x14ac:dyDescent="0.2">
      <c r="A16" s="4" t="s">
        <v>27</v>
      </c>
      <c r="B16" s="133"/>
      <c r="C16" s="134"/>
      <c r="D16" s="135"/>
      <c r="E16" s="8"/>
      <c r="F16" s="8"/>
      <c r="G16" s="8"/>
      <c r="H16" s="136"/>
      <c r="I16" s="9"/>
    </row>
    <row r="17" spans="1:9" ht="47.1" customHeight="1" x14ac:dyDescent="0.2">
      <c r="A17" s="4" t="s">
        <v>28</v>
      </c>
      <c r="B17" s="133"/>
      <c r="C17" s="134"/>
      <c r="D17" s="135"/>
      <c r="E17" s="8"/>
      <c r="F17" s="8"/>
      <c r="G17" s="8"/>
      <c r="H17" s="137"/>
      <c r="I17" s="9"/>
    </row>
    <row r="18" spans="1:9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9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9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9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9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19"/>
    </row>
    <row r="23" spans="1:9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19"/>
    </row>
    <row r="24" spans="1:9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19"/>
    </row>
    <row r="25" spans="1:9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19"/>
    </row>
    <row r="26" spans="1:9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19"/>
    </row>
    <row r="27" spans="1:9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19"/>
    </row>
    <row r="28" spans="1:9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19"/>
    </row>
    <row r="29" spans="1:9" x14ac:dyDescent="0.2">
      <c r="A29" s="1" t="s">
        <v>45</v>
      </c>
    </row>
    <row r="30" spans="1:9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9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9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L6" sqref="L6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5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5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O2" s="7">
        <v>32</v>
      </c>
    </row>
    <row r="3" spans="1:15" ht="7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O3" s="7">
        <v>40</v>
      </c>
    </row>
    <row r="4" spans="1:15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O4" s="7">
        <v>63</v>
      </c>
    </row>
    <row r="5" spans="1:15" ht="15" x14ac:dyDescent="0.25">
      <c r="A5" s="123" t="s">
        <v>15</v>
      </c>
      <c r="B5" s="123"/>
      <c r="C5" s="123" t="s">
        <v>73</v>
      </c>
      <c r="D5" s="123"/>
      <c r="E5" s="123"/>
      <c r="O5" s="7">
        <v>75</v>
      </c>
    </row>
    <row r="6" spans="1:15" ht="15" x14ac:dyDescent="0.25">
      <c r="A6" s="123" t="s">
        <v>16</v>
      </c>
      <c r="B6" s="123"/>
      <c r="C6" s="124" t="s">
        <v>74</v>
      </c>
      <c r="D6" s="124"/>
      <c r="E6" s="124"/>
      <c r="O6" s="7">
        <v>90</v>
      </c>
    </row>
    <row r="7" spans="1:15" ht="15" x14ac:dyDescent="0.25">
      <c r="A7" s="14"/>
      <c r="B7" s="14"/>
      <c r="C7" s="124"/>
      <c r="D7" s="124"/>
      <c r="E7" s="124"/>
      <c r="O7" s="7">
        <v>110</v>
      </c>
    </row>
    <row r="8" spans="1:15" ht="7.5" customHeight="1" x14ac:dyDescent="0.25">
      <c r="A8" s="14"/>
      <c r="B8" s="14"/>
      <c r="O8" s="7">
        <v>160</v>
      </c>
    </row>
    <row r="9" spans="1:15" ht="15" x14ac:dyDescent="0.25">
      <c r="A9" s="123" t="s">
        <v>17</v>
      </c>
      <c r="B9" s="123"/>
      <c r="C9" s="1" t="s">
        <v>26</v>
      </c>
      <c r="O9" s="7">
        <v>180</v>
      </c>
    </row>
    <row r="10" spans="1:15" ht="15" x14ac:dyDescent="0.25">
      <c r="A10" s="123" t="s">
        <v>18</v>
      </c>
      <c r="B10" s="123"/>
      <c r="C10" s="74" t="s">
        <v>125</v>
      </c>
      <c r="O10" s="7">
        <v>200</v>
      </c>
    </row>
    <row r="11" spans="1:15" ht="15" x14ac:dyDescent="0.25">
      <c r="O11" s="7">
        <v>225</v>
      </c>
    </row>
    <row r="12" spans="1:15" ht="15" x14ac:dyDescent="0.25">
      <c r="A12" s="1" t="s">
        <v>1</v>
      </c>
      <c r="O12" s="7">
        <v>250</v>
      </c>
    </row>
    <row r="13" spans="1:15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O13" s="7">
        <v>280</v>
      </c>
    </row>
    <row r="14" spans="1:15" ht="15" x14ac:dyDescent="0.25">
      <c r="A14" s="128"/>
      <c r="B14" s="13" t="s">
        <v>4</v>
      </c>
      <c r="C14" s="13" t="s">
        <v>5</v>
      </c>
      <c r="D14" s="13" t="s">
        <v>6</v>
      </c>
      <c r="E14" s="128"/>
      <c r="F14" s="13" t="s">
        <v>10</v>
      </c>
      <c r="G14" s="13" t="s">
        <v>11</v>
      </c>
      <c r="H14" s="128"/>
      <c r="I14" s="128"/>
      <c r="L14" s="1">
        <f>0.006*32</f>
        <v>0.192</v>
      </c>
      <c r="O14" s="7">
        <v>315</v>
      </c>
    </row>
    <row r="15" spans="1:15" ht="25.5" x14ac:dyDescent="0.25">
      <c r="A15" s="13" t="s">
        <v>7</v>
      </c>
      <c r="B15" s="130" t="s">
        <v>89</v>
      </c>
      <c r="C15" s="131"/>
      <c r="D15" s="132"/>
      <c r="E15" s="2">
        <v>1.3</v>
      </c>
      <c r="F15" s="18">
        <v>2</v>
      </c>
      <c r="G15" s="18">
        <v>2.2999999999999998</v>
      </c>
      <c r="H15" s="16" t="s">
        <v>13</v>
      </c>
      <c r="I15" s="17"/>
      <c r="O15" s="7">
        <v>355</v>
      </c>
    </row>
    <row r="16" spans="1:15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O16" s="7">
        <v>400</v>
      </c>
    </row>
    <row r="17" spans="1:15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O17" s="7">
        <v>450</v>
      </c>
    </row>
    <row r="18" spans="1:15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5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5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5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5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13"/>
    </row>
    <row r="23" spans="1:15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13"/>
    </row>
    <row r="24" spans="1:15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13"/>
    </row>
    <row r="25" spans="1:15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13"/>
    </row>
    <row r="26" spans="1:15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13"/>
    </row>
    <row r="27" spans="1:15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13"/>
    </row>
    <row r="28" spans="1:15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13"/>
    </row>
    <row r="29" spans="1:15" x14ac:dyDescent="0.2">
      <c r="A29" s="1" t="s">
        <v>45</v>
      </c>
    </row>
    <row r="30" spans="1:15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5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5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topLeftCell="A3" zoomScaleNormal="100" workbookViewId="0">
      <selection activeCell="G40" sqref="G40"/>
    </sheetView>
  </sheetViews>
  <sheetFormatPr defaultRowHeight="15" x14ac:dyDescent="0.25"/>
  <cols>
    <col min="1" max="1" width="2" style="5" bestFit="1" customWidth="1"/>
    <col min="2" max="2" width="26.5703125" style="5" customWidth="1"/>
    <col min="3" max="3" width="12.5703125" style="5" customWidth="1"/>
    <col min="4" max="4" width="19.5703125" style="5" customWidth="1"/>
    <col min="5" max="5" width="12.140625" style="5" customWidth="1"/>
    <col min="6" max="6" width="10.42578125" style="5" customWidth="1"/>
    <col min="7" max="7" width="13.85546875" style="5" bestFit="1" customWidth="1"/>
    <col min="8" max="9" width="11.42578125" style="5" bestFit="1" customWidth="1"/>
    <col min="10" max="10" width="12.5703125" style="5" bestFit="1" customWidth="1"/>
    <col min="11" max="11" width="16.42578125" style="5" customWidth="1"/>
    <col min="12" max="12" width="12.28515625" style="5" customWidth="1"/>
    <col min="13" max="16384" width="9.140625" style="5"/>
  </cols>
  <sheetData>
    <row r="1" spans="2:15" ht="33.75" customHeight="1" x14ac:dyDescent="0.25">
      <c r="B1" s="173" t="s">
        <v>71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5" ht="17.25" customHeight="1" x14ac:dyDescent="0.25">
      <c r="B2" s="174" t="s">
        <v>72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5" ht="15.75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5" ht="15.75" x14ac:dyDescent="0.25">
      <c r="B4" s="175" t="s">
        <v>85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2:15" ht="33.75" customHeight="1" x14ac:dyDescent="0.25">
      <c r="B5" s="34" t="s">
        <v>48</v>
      </c>
      <c r="C5" s="176" t="s">
        <v>105</v>
      </c>
      <c r="D5" s="177"/>
      <c r="E5" s="180" t="s">
        <v>50</v>
      </c>
      <c r="F5" s="180"/>
      <c r="G5" s="180"/>
      <c r="H5" s="180"/>
      <c r="I5" s="180"/>
      <c r="J5" s="180"/>
      <c r="K5" s="181" t="s">
        <v>51</v>
      </c>
      <c r="L5" s="183" t="s">
        <v>52</v>
      </c>
    </row>
    <row r="6" spans="2:15" ht="19.5" customHeight="1" thickBot="1" x14ac:dyDescent="0.3">
      <c r="B6" s="35" t="s">
        <v>49</v>
      </c>
      <c r="C6" s="178"/>
      <c r="D6" s="179"/>
      <c r="E6" s="35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182"/>
      <c r="L6" s="181"/>
    </row>
    <row r="7" spans="2:15" ht="19.5" customHeight="1" x14ac:dyDescent="0.25">
      <c r="B7" s="156">
        <v>32</v>
      </c>
      <c r="C7" s="159">
        <v>1.3</v>
      </c>
      <c r="D7" s="160"/>
      <c r="E7" s="36"/>
      <c r="F7" s="36"/>
      <c r="G7" s="36"/>
      <c r="H7" s="36"/>
      <c r="I7" s="36"/>
      <c r="J7" s="36"/>
      <c r="K7" s="36"/>
      <c r="L7" s="37"/>
    </row>
    <row r="8" spans="2:15" ht="19.5" customHeight="1" x14ac:dyDescent="0.25">
      <c r="B8" s="157"/>
      <c r="C8" s="161"/>
      <c r="D8" s="162"/>
      <c r="E8" s="38"/>
      <c r="F8" s="38"/>
      <c r="G8" s="38"/>
      <c r="H8" s="38"/>
      <c r="I8" s="38"/>
      <c r="J8" s="38"/>
      <c r="K8" s="38"/>
      <c r="L8" s="39"/>
    </row>
    <row r="9" spans="2:15" ht="19.5" customHeight="1" thickBot="1" x14ac:dyDescent="0.3">
      <c r="B9" s="158"/>
      <c r="C9" s="163"/>
      <c r="D9" s="164"/>
      <c r="E9" s="40"/>
      <c r="F9" s="40"/>
      <c r="G9" s="40"/>
      <c r="H9" s="40"/>
      <c r="I9" s="40"/>
      <c r="J9" s="40"/>
      <c r="K9" s="40"/>
      <c r="L9" s="41"/>
    </row>
    <row r="10" spans="2:15" ht="18.75" customHeight="1" x14ac:dyDescent="0.25">
      <c r="B10" s="156">
        <v>40</v>
      </c>
      <c r="C10" s="159">
        <v>1.4</v>
      </c>
      <c r="D10" s="160"/>
      <c r="E10" s="42"/>
      <c r="F10" s="42"/>
      <c r="G10" s="42"/>
      <c r="H10" s="42"/>
      <c r="I10" s="42"/>
      <c r="J10" s="42"/>
      <c r="K10" s="43"/>
      <c r="L10" s="44"/>
      <c r="O10" s="11"/>
    </row>
    <row r="11" spans="2:15" ht="18.75" customHeight="1" x14ac:dyDescent="0.25">
      <c r="B11" s="157"/>
      <c r="C11" s="161"/>
      <c r="D11" s="162"/>
      <c r="E11" s="45"/>
      <c r="F11" s="45"/>
      <c r="G11" s="45"/>
      <c r="H11" s="45"/>
      <c r="I11" s="45"/>
      <c r="J11" s="45"/>
      <c r="K11" s="46"/>
      <c r="L11" s="47"/>
      <c r="O11" s="11"/>
    </row>
    <row r="12" spans="2:15" ht="18.75" customHeight="1" thickBot="1" x14ac:dyDescent="0.3">
      <c r="B12" s="158"/>
      <c r="C12" s="163"/>
      <c r="D12" s="164"/>
      <c r="E12" s="48"/>
      <c r="F12" s="48"/>
      <c r="G12" s="48"/>
      <c r="H12" s="48"/>
      <c r="I12" s="48"/>
      <c r="J12" s="48"/>
      <c r="K12" s="49"/>
      <c r="L12" s="50"/>
      <c r="O12" s="11"/>
    </row>
    <row r="13" spans="2:15" ht="18.75" customHeight="1" thickBot="1" x14ac:dyDescent="0.3">
      <c r="B13" s="156">
        <v>50</v>
      </c>
      <c r="C13" s="159"/>
      <c r="D13" s="160"/>
      <c r="E13" s="92"/>
      <c r="F13" s="92"/>
      <c r="G13" s="92"/>
      <c r="H13" s="92"/>
      <c r="I13" s="92"/>
      <c r="J13" s="92"/>
      <c r="K13" s="81"/>
      <c r="L13" s="44"/>
      <c r="O13" s="11"/>
    </row>
    <row r="14" spans="2:15" ht="18.75" customHeight="1" thickBot="1" x14ac:dyDescent="0.3">
      <c r="B14" s="157"/>
      <c r="C14" s="161"/>
      <c r="D14" s="162"/>
      <c r="E14" s="94"/>
      <c r="F14" s="94"/>
      <c r="G14" s="94"/>
      <c r="H14" s="93"/>
      <c r="I14" s="94"/>
      <c r="J14" s="94"/>
      <c r="K14" s="81"/>
      <c r="L14" s="47"/>
      <c r="O14" s="11"/>
    </row>
    <row r="15" spans="2:15" ht="18.75" customHeight="1" thickBot="1" x14ac:dyDescent="0.3">
      <c r="B15" s="158"/>
      <c r="C15" s="163"/>
      <c r="D15" s="164"/>
      <c r="E15" s="95"/>
      <c r="F15" s="95"/>
      <c r="G15" s="95"/>
      <c r="H15" s="95"/>
      <c r="I15" s="95"/>
      <c r="J15" s="95"/>
      <c r="K15" s="81"/>
      <c r="L15" s="91"/>
      <c r="O15" s="11"/>
    </row>
    <row r="16" spans="2:15" ht="18.75" customHeight="1" thickBot="1" x14ac:dyDescent="0.3">
      <c r="B16" s="156">
        <v>63</v>
      </c>
      <c r="C16" s="159">
        <v>1.5</v>
      </c>
      <c r="D16" s="160"/>
      <c r="E16" s="92"/>
      <c r="F16" s="96"/>
      <c r="G16" s="92"/>
      <c r="H16" s="92"/>
      <c r="I16" s="92"/>
      <c r="J16" s="92"/>
      <c r="K16" s="81"/>
      <c r="L16" s="44"/>
    </row>
    <row r="17" spans="2:13" ht="18.75" customHeight="1" thickBot="1" x14ac:dyDescent="0.3">
      <c r="B17" s="157"/>
      <c r="C17" s="161"/>
      <c r="D17" s="162"/>
      <c r="E17" s="94"/>
      <c r="F17" s="93"/>
      <c r="G17" s="94"/>
      <c r="H17" s="94"/>
      <c r="I17" s="94"/>
      <c r="J17" s="94"/>
      <c r="K17" s="81"/>
      <c r="L17" s="47"/>
    </row>
    <row r="18" spans="2:13" ht="18.75" customHeight="1" thickBot="1" x14ac:dyDescent="0.3">
      <c r="B18" s="158"/>
      <c r="C18" s="163"/>
      <c r="D18" s="164"/>
      <c r="E18" s="97"/>
      <c r="F18" s="97"/>
      <c r="G18" s="98"/>
      <c r="H18" s="98"/>
      <c r="I18" s="98"/>
      <c r="J18" s="98"/>
      <c r="K18" s="81"/>
      <c r="L18" s="50"/>
    </row>
    <row r="19" spans="2:13" ht="18.75" customHeight="1" thickBot="1" x14ac:dyDescent="0.3">
      <c r="B19" s="156">
        <v>75</v>
      </c>
      <c r="C19" s="159">
        <v>1.6</v>
      </c>
      <c r="D19" s="160"/>
      <c r="E19" s="42"/>
      <c r="F19" s="42"/>
      <c r="G19" s="42"/>
      <c r="H19" s="42"/>
      <c r="I19" s="42"/>
      <c r="J19" s="42"/>
      <c r="K19" s="81"/>
      <c r="L19" s="44"/>
    </row>
    <row r="20" spans="2:13" ht="18.75" customHeight="1" thickBot="1" x14ac:dyDescent="0.3">
      <c r="B20" s="157"/>
      <c r="C20" s="161"/>
      <c r="D20" s="162"/>
      <c r="E20" s="45"/>
      <c r="F20" s="45"/>
      <c r="G20" s="45"/>
      <c r="H20" s="45"/>
      <c r="I20" s="45"/>
      <c r="J20" s="45"/>
      <c r="K20" s="81"/>
      <c r="L20" s="47"/>
    </row>
    <row r="21" spans="2:13" ht="18.75" customHeight="1" thickBot="1" x14ac:dyDescent="0.3">
      <c r="B21" s="158"/>
      <c r="C21" s="163"/>
      <c r="D21" s="164"/>
      <c r="E21" s="48"/>
      <c r="F21" s="48"/>
      <c r="G21" s="48"/>
      <c r="H21" s="48"/>
      <c r="I21" s="48"/>
      <c r="J21" s="48"/>
      <c r="K21" s="81"/>
      <c r="L21" s="50"/>
    </row>
    <row r="22" spans="2:13" ht="18.75" customHeight="1" thickBot="1" x14ac:dyDescent="0.3">
      <c r="B22" s="156">
        <v>90</v>
      </c>
      <c r="C22" s="159">
        <v>1.8</v>
      </c>
      <c r="D22" s="160"/>
      <c r="E22" s="92"/>
      <c r="F22" s="96"/>
      <c r="G22" s="96"/>
      <c r="H22" s="96"/>
      <c r="I22" s="92"/>
      <c r="J22" s="96"/>
      <c r="K22" s="81"/>
      <c r="L22" s="44"/>
    </row>
    <row r="23" spans="2:13" ht="18.75" customHeight="1" thickBot="1" x14ac:dyDescent="0.3">
      <c r="B23" s="157"/>
      <c r="C23" s="161"/>
      <c r="D23" s="162"/>
      <c r="E23" s="94"/>
      <c r="F23" s="94"/>
      <c r="G23" s="93"/>
      <c r="H23" s="94"/>
      <c r="I23" s="94"/>
      <c r="J23" s="94"/>
      <c r="K23" s="81"/>
      <c r="L23" s="47"/>
    </row>
    <row r="24" spans="2:13" ht="18.75" customHeight="1" thickBot="1" x14ac:dyDescent="0.3">
      <c r="B24" s="158"/>
      <c r="C24" s="163"/>
      <c r="D24" s="164"/>
      <c r="E24" s="98"/>
      <c r="F24" s="97"/>
      <c r="G24" s="97"/>
      <c r="H24" s="98"/>
      <c r="I24" s="98"/>
      <c r="J24" s="98"/>
      <c r="K24" s="81"/>
      <c r="L24" s="50"/>
    </row>
    <row r="25" spans="2:13" ht="18.75" customHeight="1" thickBot="1" x14ac:dyDescent="0.3">
      <c r="B25" s="156">
        <v>110</v>
      </c>
      <c r="C25" s="159">
        <v>2.2000000000000002</v>
      </c>
      <c r="D25" s="160"/>
      <c r="E25" s="42"/>
      <c r="F25" s="42"/>
      <c r="G25" s="42"/>
      <c r="H25" s="42"/>
      <c r="I25" s="42"/>
      <c r="J25" s="42"/>
      <c r="K25" s="81"/>
      <c r="L25" s="44"/>
    </row>
    <row r="26" spans="2:13" ht="18.75" customHeight="1" thickBot="1" x14ac:dyDescent="0.3">
      <c r="B26" s="157"/>
      <c r="C26" s="161"/>
      <c r="D26" s="162"/>
      <c r="E26" s="45"/>
      <c r="F26" s="45"/>
      <c r="G26" s="45"/>
      <c r="H26" s="45"/>
      <c r="I26" s="45"/>
      <c r="J26" s="45"/>
      <c r="K26" s="81"/>
      <c r="L26" s="47"/>
    </row>
    <row r="27" spans="2:13" ht="18.75" customHeight="1" thickBot="1" x14ac:dyDescent="0.3">
      <c r="B27" s="158"/>
      <c r="C27" s="163"/>
      <c r="D27" s="164"/>
      <c r="E27" s="48"/>
      <c r="F27" s="48"/>
      <c r="G27" s="48"/>
      <c r="H27" s="48"/>
      <c r="I27" s="48"/>
      <c r="J27" s="48"/>
      <c r="K27" s="81"/>
      <c r="L27" s="50"/>
    </row>
    <row r="28" spans="2:13" ht="18.75" customHeight="1" thickBot="1" x14ac:dyDescent="0.3">
      <c r="B28" s="156">
        <v>160</v>
      </c>
      <c r="C28" s="159">
        <v>3.2</v>
      </c>
      <c r="D28" s="160"/>
      <c r="E28" s="92"/>
      <c r="F28" s="92"/>
      <c r="G28" s="92"/>
      <c r="H28" s="92"/>
      <c r="I28" s="92"/>
      <c r="J28" s="96"/>
      <c r="K28" s="81"/>
      <c r="L28" s="44"/>
    </row>
    <row r="29" spans="2:13" ht="18.75" customHeight="1" thickBot="1" x14ac:dyDescent="0.3">
      <c r="B29" s="157"/>
      <c r="C29" s="161"/>
      <c r="D29" s="162"/>
      <c r="E29" s="94"/>
      <c r="F29" s="94"/>
      <c r="G29" s="94"/>
      <c r="H29" s="94"/>
      <c r="I29" s="94"/>
      <c r="J29" s="94"/>
      <c r="K29" s="81"/>
      <c r="L29" s="47"/>
    </row>
    <row r="30" spans="2:13" ht="18.75" customHeight="1" thickBot="1" x14ac:dyDescent="0.3">
      <c r="B30" s="158"/>
      <c r="C30" s="163"/>
      <c r="D30" s="164"/>
      <c r="E30" s="98"/>
      <c r="F30" s="98"/>
      <c r="G30" s="98"/>
      <c r="H30" s="98"/>
      <c r="I30" s="98"/>
      <c r="J30" s="98"/>
      <c r="K30" s="81"/>
      <c r="L30" s="50"/>
    </row>
    <row r="31" spans="2:13" ht="18.75" customHeight="1" thickBot="1" x14ac:dyDescent="0.3">
      <c r="B31" s="156">
        <v>225</v>
      </c>
      <c r="C31" s="159">
        <v>4.5</v>
      </c>
      <c r="D31" s="160"/>
      <c r="E31" s="92"/>
      <c r="F31" s="92"/>
      <c r="G31" s="92"/>
      <c r="H31" s="92"/>
      <c r="I31" s="92"/>
      <c r="J31" s="92"/>
      <c r="K31" s="81"/>
      <c r="L31" s="44"/>
      <c r="M31" s="55"/>
    </row>
    <row r="32" spans="2:13" ht="18.75" customHeight="1" thickBot="1" x14ac:dyDescent="0.3">
      <c r="B32" s="157"/>
      <c r="C32" s="161"/>
      <c r="D32" s="162"/>
      <c r="E32" s="93"/>
      <c r="F32" s="93"/>
      <c r="G32" s="93"/>
      <c r="H32" s="93"/>
      <c r="I32" s="93"/>
      <c r="J32" s="93"/>
      <c r="K32" s="81"/>
      <c r="L32" s="47"/>
    </row>
    <row r="33" spans="2:12" ht="18.75" customHeight="1" thickBot="1" x14ac:dyDescent="0.3">
      <c r="B33" s="158"/>
      <c r="C33" s="163"/>
      <c r="D33" s="164"/>
      <c r="E33" s="97"/>
      <c r="F33" s="97"/>
      <c r="G33" s="97"/>
      <c r="H33" s="97"/>
      <c r="I33" s="97"/>
      <c r="J33" s="97"/>
      <c r="K33" s="81"/>
      <c r="L33" s="50"/>
    </row>
    <row r="34" spans="2:12" ht="18.75" customHeight="1" thickBot="1" x14ac:dyDescent="0.3">
      <c r="B34" s="156">
        <v>280</v>
      </c>
      <c r="C34" s="159">
        <v>9.8000000000000007</v>
      </c>
      <c r="D34" s="160"/>
      <c r="E34" s="42"/>
      <c r="F34" s="96"/>
      <c r="G34" s="96"/>
      <c r="H34" s="96"/>
      <c r="I34" s="96"/>
      <c r="J34" s="96"/>
      <c r="K34" s="81"/>
      <c r="L34" s="44"/>
    </row>
    <row r="35" spans="2:12" ht="18.75" customHeight="1" thickBot="1" x14ac:dyDescent="0.3">
      <c r="B35" s="157"/>
      <c r="C35" s="161"/>
      <c r="D35" s="162"/>
      <c r="E35" s="45"/>
      <c r="F35" s="93"/>
      <c r="G35" s="93"/>
      <c r="H35" s="93"/>
      <c r="I35" s="93"/>
      <c r="J35" s="93"/>
      <c r="K35" s="81"/>
      <c r="L35" s="47"/>
    </row>
    <row r="36" spans="2:12" ht="18.75" customHeight="1" thickBot="1" x14ac:dyDescent="0.3">
      <c r="B36" s="158"/>
      <c r="C36" s="163"/>
      <c r="D36" s="164"/>
      <c r="E36" s="48"/>
      <c r="F36" s="97"/>
      <c r="G36" s="97"/>
      <c r="H36" s="97"/>
      <c r="I36" s="97"/>
      <c r="J36" s="97"/>
      <c r="K36" s="81"/>
      <c r="L36" s="50"/>
    </row>
    <row r="37" spans="2:12" ht="18.75" customHeight="1" thickBot="1" x14ac:dyDescent="0.3">
      <c r="B37" s="156">
        <v>315</v>
      </c>
      <c r="C37" s="159">
        <v>11.1</v>
      </c>
      <c r="D37" s="160"/>
      <c r="E37" s="42"/>
      <c r="F37" s="96"/>
      <c r="G37" s="96"/>
      <c r="H37" s="96"/>
      <c r="I37" s="96"/>
      <c r="J37" s="96"/>
      <c r="K37" s="81"/>
      <c r="L37" s="44"/>
    </row>
    <row r="38" spans="2:12" ht="18.75" customHeight="1" thickBot="1" x14ac:dyDescent="0.3">
      <c r="B38" s="157"/>
      <c r="C38" s="161"/>
      <c r="D38" s="162"/>
      <c r="E38" s="45"/>
      <c r="F38" s="93"/>
      <c r="G38" s="93"/>
      <c r="H38" s="93"/>
      <c r="I38" s="93"/>
      <c r="J38" s="93"/>
      <c r="K38" s="81"/>
      <c r="L38" s="47"/>
    </row>
    <row r="39" spans="2:12" ht="18.75" customHeight="1" thickBot="1" x14ac:dyDescent="0.3">
      <c r="B39" s="158"/>
      <c r="C39" s="163"/>
      <c r="D39" s="164"/>
      <c r="E39" s="48"/>
      <c r="F39" s="97"/>
      <c r="G39" s="97"/>
      <c r="H39" s="97"/>
      <c r="I39" s="97"/>
      <c r="J39" s="97"/>
      <c r="K39" s="81"/>
      <c r="L39" s="50"/>
    </row>
    <row r="40" spans="2:12" ht="18.75" customHeight="1" thickBot="1" x14ac:dyDescent="0.3">
      <c r="B40" s="156">
        <v>400</v>
      </c>
      <c r="C40" s="165">
        <v>14</v>
      </c>
      <c r="D40" s="166"/>
      <c r="E40" s="42"/>
      <c r="F40" s="96"/>
      <c r="G40" s="96"/>
      <c r="H40" s="96"/>
      <c r="I40" s="96"/>
      <c r="J40" s="96"/>
      <c r="K40" s="81"/>
      <c r="L40" s="44"/>
    </row>
    <row r="41" spans="2:12" ht="18.75" customHeight="1" thickBot="1" x14ac:dyDescent="0.3">
      <c r="B41" s="157"/>
      <c r="C41" s="167"/>
      <c r="D41" s="168"/>
      <c r="E41" s="45"/>
      <c r="F41" s="93"/>
      <c r="G41" s="93"/>
      <c r="H41" s="93"/>
      <c r="I41" s="93"/>
      <c r="J41" s="93"/>
      <c r="K41" s="81"/>
      <c r="L41" s="47"/>
    </row>
    <row r="42" spans="2:12" ht="18.75" customHeight="1" thickBot="1" x14ac:dyDescent="0.3">
      <c r="B42" s="158"/>
      <c r="C42" s="169"/>
      <c r="D42" s="170"/>
      <c r="E42" s="48"/>
      <c r="F42" s="97"/>
      <c r="G42" s="97"/>
      <c r="H42" s="97"/>
      <c r="I42" s="97"/>
      <c r="J42" s="97"/>
      <c r="K42" s="81"/>
      <c r="L42" s="50"/>
    </row>
    <row r="43" spans="2:12" ht="18.75" customHeight="1" thickBot="1" x14ac:dyDescent="0.3">
      <c r="B43" s="156">
        <v>450</v>
      </c>
      <c r="C43" s="171">
        <v>15.6</v>
      </c>
      <c r="D43" s="160"/>
      <c r="E43" s="96"/>
      <c r="F43" s="100"/>
      <c r="G43" s="96"/>
      <c r="H43" s="100"/>
      <c r="I43" s="96"/>
      <c r="J43" s="96"/>
      <c r="K43" s="81"/>
      <c r="L43" s="44"/>
    </row>
    <row r="44" spans="2:12" ht="18.75" customHeight="1" thickBot="1" x14ac:dyDescent="0.3">
      <c r="B44" s="157"/>
      <c r="C44" s="172"/>
      <c r="D44" s="162"/>
      <c r="E44" s="99"/>
      <c r="F44" s="93"/>
      <c r="G44" s="99"/>
      <c r="H44" s="93"/>
      <c r="I44" s="93"/>
      <c r="J44" s="93"/>
      <c r="K44" s="81"/>
      <c r="L44" s="47"/>
    </row>
    <row r="45" spans="2:12" ht="18.75" customHeight="1" x14ac:dyDescent="0.25">
      <c r="B45" s="157"/>
      <c r="C45" s="172"/>
      <c r="D45" s="162"/>
      <c r="E45" s="226"/>
      <c r="F45" s="227"/>
      <c r="G45" s="227"/>
      <c r="H45" s="227"/>
      <c r="I45" s="227"/>
      <c r="J45" s="227"/>
      <c r="K45" s="228"/>
      <c r="L45" s="68"/>
    </row>
    <row r="46" spans="2:12" ht="18.75" customHeight="1" x14ac:dyDescent="0.25">
      <c r="B46" s="220">
        <v>630</v>
      </c>
      <c r="C46" s="229"/>
      <c r="D46" s="229"/>
      <c r="E46" s="45"/>
      <c r="F46" s="93"/>
      <c r="G46" s="93"/>
      <c r="H46" s="93"/>
      <c r="I46" s="93"/>
      <c r="J46" s="93"/>
      <c r="K46" s="82"/>
      <c r="L46" s="223"/>
    </row>
    <row r="47" spans="2:12" ht="18.75" customHeight="1" x14ac:dyDescent="0.25">
      <c r="B47" s="220"/>
      <c r="C47" s="229"/>
      <c r="D47" s="229"/>
      <c r="E47" s="45"/>
      <c r="F47" s="93"/>
      <c r="G47" s="93"/>
      <c r="H47" s="93"/>
      <c r="I47" s="93"/>
      <c r="J47" s="93"/>
      <c r="K47" s="82"/>
      <c r="L47" s="223"/>
    </row>
    <row r="48" spans="2:12" ht="18.75" customHeight="1" x14ac:dyDescent="0.25">
      <c r="B48" s="220"/>
      <c r="C48" s="229"/>
      <c r="D48" s="229"/>
      <c r="E48" s="45"/>
      <c r="F48" s="93"/>
      <c r="G48" s="93"/>
      <c r="H48" s="93"/>
      <c r="I48" s="93"/>
      <c r="J48" s="93"/>
      <c r="K48" s="82"/>
      <c r="L48" s="223"/>
    </row>
    <row r="49" spans="1:18" ht="15.75" x14ac:dyDescent="0.25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1:18" ht="15.75" x14ac:dyDescent="0.25">
      <c r="B50" s="33" t="s">
        <v>53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1:18" ht="15.75" x14ac:dyDescent="0.25">
      <c r="A51" s="6" t="s">
        <v>57</v>
      </c>
      <c r="B51" s="33" t="s">
        <v>54</v>
      </c>
      <c r="C51" s="33"/>
      <c r="D51" s="33"/>
      <c r="E51" s="51" t="s">
        <v>61</v>
      </c>
      <c r="F51" s="33"/>
      <c r="G51" s="33"/>
      <c r="H51" s="33"/>
      <c r="I51" s="33"/>
      <c r="J51" s="33"/>
      <c r="K51" s="33"/>
      <c r="L51" s="33"/>
    </row>
    <row r="52" spans="1:18" ht="15.75" x14ac:dyDescent="0.25">
      <c r="A52" s="6" t="s">
        <v>57</v>
      </c>
      <c r="B52" s="33" t="s">
        <v>55</v>
      </c>
      <c r="C52" s="33"/>
      <c r="D52" s="52" t="s">
        <v>60</v>
      </c>
      <c r="E52" s="52"/>
      <c r="F52" s="33"/>
      <c r="G52" s="33"/>
      <c r="H52" s="33"/>
      <c r="I52" s="33"/>
      <c r="J52" s="33"/>
      <c r="K52" s="33"/>
      <c r="L52" s="33"/>
    </row>
    <row r="53" spans="1:18" ht="15.75" x14ac:dyDescent="0.25">
      <c r="A53" s="6" t="s">
        <v>57</v>
      </c>
      <c r="B53" s="33" t="s">
        <v>56</v>
      </c>
      <c r="C53" s="53"/>
      <c r="D53" s="53"/>
      <c r="E53" s="53"/>
      <c r="F53" s="53"/>
      <c r="G53" s="33"/>
      <c r="H53" s="33"/>
      <c r="I53" s="33"/>
      <c r="J53" s="33"/>
      <c r="K53" s="33"/>
      <c r="L53" s="33"/>
    </row>
    <row r="54" spans="1:18" ht="15.75" x14ac:dyDescent="0.2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8" ht="15.75" x14ac:dyDescent="0.25">
      <c r="B55" s="33" t="s">
        <v>58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1:18" ht="15.75" x14ac:dyDescent="0.25">
      <c r="B56" s="33" t="s">
        <v>59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Q56" s="11"/>
    </row>
    <row r="57" spans="1:18" ht="28.5" customHeight="1" x14ac:dyDescent="0.2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1:18" ht="15.75" x14ac:dyDescent="0.25">
      <c r="B58" s="184" t="s">
        <v>46</v>
      </c>
      <c r="C58" s="184"/>
      <c r="D58" s="184"/>
      <c r="E58" s="184" t="s">
        <v>76</v>
      </c>
      <c r="F58" s="184"/>
      <c r="G58" s="184"/>
      <c r="H58" s="184"/>
      <c r="I58" s="184" t="s">
        <v>82</v>
      </c>
      <c r="J58" s="184"/>
      <c r="K58" s="184"/>
      <c r="L58" s="184"/>
      <c r="N58" s="150"/>
      <c r="O58" s="150"/>
      <c r="P58" s="150"/>
    </row>
    <row r="59" spans="1:18" ht="15.75" x14ac:dyDescent="0.25">
      <c r="B59" s="184" t="s">
        <v>75</v>
      </c>
      <c r="C59" s="184"/>
      <c r="D59" s="184"/>
      <c r="E59" s="184" t="s">
        <v>77</v>
      </c>
      <c r="F59" s="184"/>
      <c r="G59" s="184"/>
      <c r="H59" s="184"/>
      <c r="I59" s="184" t="s">
        <v>83</v>
      </c>
      <c r="J59" s="184"/>
      <c r="K59" s="184"/>
      <c r="L59" s="184"/>
      <c r="N59" s="150"/>
      <c r="O59" s="150"/>
      <c r="P59" s="150"/>
      <c r="Q59" s="11"/>
      <c r="R59" s="11"/>
    </row>
    <row r="60" spans="1:18" ht="15.75" x14ac:dyDescent="0.25">
      <c r="B60" s="184" t="s">
        <v>47</v>
      </c>
      <c r="C60" s="184"/>
      <c r="D60" s="184"/>
      <c r="E60" s="184" t="s">
        <v>47</v>
      </c>
      <c r="F60" s="184"/>
      <c r="G60" s="184"/>
      <c r="H60" s="184"/>
      <c r="I60" s="184" t="s">
        <v>47</v>
      </c>
      <c r="J60" s="184"/>
      <c r="K60" s="184"/>
      <c r="L60" s="184"/>
      <c r="N60" s="150"/>
      <c r="O60" s="150"/>
      <c r="P60" s="150"/>
      <c r="Q60" s="11"/>
      <c r="R60" s="11"/>
    </row>
    <row r="61" spans="1:18" ht="24.75" customHeight="1" x14ac:dyDescent="0.2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N61" s="11"/>
      <c r="O61" s="11"/>
      <c r="P61" s="11"/>
      <c r="Q61" s="11"/>
      <c r="R61" s="11"/>
    </row>
    <row r="62" spans="1:18" ht="15.75" x14ac:dyDescent="0.25">
      <c r="B62" s="184" t="s">
        <v>78</v>
      </c>
      <c r="C62" s="184"/>
      <c r="D62" s="184"/>
      <c r="E62" s="184" t="s">
        <v>80</v>
      </c>
      <c r="F62" s="184"/>
      <c r="G62" s="184"/>
      <c r="H62" s="184"/>
      <c r="I62" s="184" t="s">
        <v>84</v>
      </c>
      <c r="J62" s="184"/>
      <c r="K62" s="184"/>
      <c r="L62" s="184"/>
    </row>
    <row r="63" spans="1:18" ht="15.75" x14ac:dyDescent="0.25">
      <c r="B63" s="184" t="s">
        <v>79</v>
      </c>
      <c r="C63" s="184"/>
      <c r="D63" s="184"/>
      <c r="E63" s="184" t="s">
        <v>81</v>
      </c>
      <c r="F63" s="184"/>
      <c r="G63" s="184"/>
      <c r="H63" s="184"/>
      <c r="I63" s="184" t="s">
        <v>81</v>
      </c>
      <c r="J63" s="184"/>
      <c r="K63" s="184"/>
      <c r="L63" s="184"/>
    </row>
    <row r="64" spans="1:18" ht="15.75" x14ac:dyDescent="0.25">
      <c r="B64" s="184" t="s">
        <v>47</v>
      </c>
      <c r="C64" s="184"/>
      <c r="D64" s="184"/>
      <c r="E64" s="33"/>
      <c r="F64" s="184" t="s">
        <v>47</v>
      </c>
      <c r="G64" s="184"/>
      <c r="H64" s="33"/>
      <c r="I64" s="33"/>
      <c r="J64" s="184" t="s">
        <v>47</v>
      </c>
      <c r="K64" s="184"/>
      <c r="L64" s="33"/>
      <c r="M64" s="5" t="s">
        <v>107</v>
      </c>
    </row>
    <row r="65" spans="2:4" x14ac:dyDescent="0.25">
      <c r="B65" s="12"/>
      <c r="C65" s="12"/>
      <c r="D65" s="12"/>
    </row>
  </sheetData>
  <mergeCells count="56">
    <mergeCell ref="B46:B48"/>
    <mergeCell ref="C46:D48"/>
    <mergeCell ref="B63:D63"/>
    <mergeCell ref="E63:H63"/>
    <mergeCell ref="I63:L63"/>
    <mergeCell ref="B64:D64"/>
    <mergeCell ref="F64:G64"/>
    <mergeCell ref="J64:K64"/>
    <mergeCell ref="B60:D60"/>
    <mergeCell ref="E60:H60"/>
    <mergeCell ref="I60:L60"/>
    <mergeCell ref="N60:P60"/>
    <mergeCell ref="B62:D62"/>
    <mergeCell ref="E62:H62"/>
    <mergeCell ref="I62:L62"/>
    <mergeCell ref="N58:P58"/>
    <mergeCell ref="B59:D59"/>
    <mergeCell ref="E59:H59"/>
    <mergeCell ref="I59:L59"/>
    <mergeCell ref="N59:P59"/>
    <mergeCell ref="B58:D58"/>
    <mergeCell ref="E58:H58"/>
    <mergeCell ref="I58:L58"/>
    <mergeCell ref="B1:L1"/>
    <mergeCell ref="B2:L2"/>
    <mergeCell ref="B4:L4"/>
    <mergeCell ref="C5:D6"/>
    <mergeCell ref="E5:J5"/>
    <mergeCell ref="K5:K6"/>
    <mergeCell ref="L5:L6"/>
    <mergeCell ref="B43:B45"/>
    <mergeCell ref="C43:D45"/>
    <mergeCell ref="B40:B42"/>
    <mergeCell ref="C40:D42"/>
    <mergeCell ref="B37:B39"/>
    <mergeCell ref="C37:D39"/>
    <mergeCell ref="B34:B36"/>
    <mergeCell ref="C34:D36"/>
    <mergeCell ref="B31:B33"/>
    <mergeCell ref="C31:D33"/>
    <mergeCell ref="B28:B30"/>
    <mergeCell ref="C28:D30"/>
    <mergeCell ref="B25:B27"/>
    <mergeCell ref="C25:D27"/>
    <mergeCell ref="B22:B24"/>
    <mergeCell ref="C22:D24"/>
    <mergeCell ref="B7:B9"/>
    <mergeCell ref="C7:D9"/>
    <mergeCell ref="B19:B21"/>
    <mergeCell ref="C19:D21"/>
    <mergeCell ref="B16:B18"/>
    <mergeCell ref="C16:D18"/>
    <mergeCell ref="B10:B12"/>
    <mergeCell ref="C10:D12"/>
    <mergeCell ref="B13:B15"/>
    <mergeCell ref="C13:D15"/>
  </mergeCells>
  <printOptions horizontalCentered="1"/>
  <pageMargins left="0.2" right="0.2" top="0.5" bottom="0.25" header="0.05" footer="0.3"/>
  <pageSetup paperSize="9" scale="77" orientation="landscape" r:id="rId1"/>
  <rowBreaks count="1" manualBreakCount="1">
    <brk id="30" max="12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workbookViewId="0">
      <pane xSplit="1" ySplit="6" topLeftCell="B49" activePane="bottomRight" state="frozen"/>
      <selection pane="topRight" activeCell="B1" sqref="B1"/>
      <selection pane="bottomLeft" activeCell="A7" sqref="A7"/>
      <selection pane="bottomRight" activeCell="G54" sqref="G54"/>
    </sheetView>
  </sheetViews>
  <sheetFormatPr defaultRowHeight="15" x14ac:dyDescent="0.25"/>
  <cols>
    <col min="1" max="1" width="2" style="5" bestFit="1" customWidth="1"/>
    <col min="2" max="2" width="25.42578125" style="5" customWidth="1"/>
    <col min="3" max="3" width="12.5703125" style="5" customWidth="1"/>
    <col min="4" max="4" width="11" style="5" customWidth="1"/>
    <col min="5" max="5" width="10.42578125" style="5" customWidth="1"/>
    <col min="6" max="6" width="11.42578125" style="5" customWidth="1"/>
    <col min="7" max="9" width="9.140625" style="5"/>
    <col min="10" max="10" width="10.140625" style="5" bestFit="1" customWidth="1"/>
    <col min="11" max="11" width="16" style="5" customWidth="1"/>
    <col min="12" max="12" width="11.5703125" style="5" customWidth="1"/>
    <col min="13" max="16384" width="9.140625" style="5"/>
  </cols>
  <sheetData>
    <row r="1" spans="2:12" ht="33.75" customHeight="1" x14ac:dyDescent="0.25">
      <c r="B1" s="173" t="s">
        <v>71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7.25" customHeight="1" x14ac:dyDescent="0.25">
      <c r="B2" s="174" t="s">
        <v>72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2" ht="15.75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15.75" x14ac:dyDescent="0.25">
      <c r="B4" s="175" t="s">
        <v>87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2:12" ht="33.75" customHeight="1" x14ac:dyDescent="0.25">
      <c r="B5" s="34" t="s">
        <v>48</v>
      </c>
      <c r="C5" s="176" t="s">
        <v>67</v>
      </c>
      <c r="D5" s="177"/>
      <c r="E5" s="180" t="s">
        <v>50</v>
      </c>
      <c r="F5" s="180"/>
      <c r="G5" s="180"/>
      <c r="H5" s="180"/>
      <c r="I5" s="180"/>
      <c r="J5" s="180"/>
      <c r="K5" s="183" t="s">
        <v>51</v>
      </c>
      <c r="L5" s="183" t="s">
        <v>52</v>
      </c>
    </row>
    <row r="6" spans="2:12" ht="19.5" customHeight="1" thickBot="1" x14ac:dyDescent="0.3">
      <c r="B6" s="35" t="s">
        <v>49</v>
      </c>
      <c r="C6" s="178"/>
      <c r="D6" s="179"/>
      <c r="E6" s="35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181"/>
      <c r="L6" s="181"/>
    </row>
    <row r="7" spans="2:12" ht="19.5" customHeight="1" x14ac:dyDescent="0.25">
      <c r="B7" s="156">
        <v>32</v>
      </c>
      <c r="C7" s="159"/>
      <c r="D7" s="160"/>
      <c r="E7" s="114"/>
      <c r="F7" s="114"/>
      <c r="G7" s="114"/>
      <c r="H7" s="114"/>
      <c r="I7" s="114"/>
      <c r="J7" s="114"/>
      <c r="K7" s="36"/>
      <c r="L7" s="37"/>
    </row>
    <row r="8" spans="2:12" ht="19.5" customHeight="1" x14ac:dyDescent="0.25">
      <c r="B8" s="157"/>
      <c r="C8" s="161"/>
      <c r="D8" s="162"/>
      <c r="E8" s="115"/>
      <c r="F8" s="115"/>
      <c r="G8" s="115"/>
      <c r="H8" s="115"/>
      <c r="I8" s="115"/>
      <c r="J8" s="115"/>
      <c r="K8" s="75"/>
      <c r="L8" s="76"/>
    </row>
    <row r="9" spans="2:12" ht="19.5" customHeight="1" thickBot="1" x14ac:dyDescent="0.3">
      <c r="B9" s="158"/>
      <c r="C9" s="163"/>
      <c r="D9" s="164"/>
      <c r="E9" s="116"/>
      <c r="F9" s="116"/>
      <c r="G9" s="116"/>
      <c r="H9" s="116"/>
      <c r="I9" s="116"/>
      <c r="J9" s="116"/>
      <c r="K9" s="40"/>
      <c r="L9" s="41"/>
    </row>
    <row r="10" spans="2:12" ht="19.5" customHeight="1" x14ac:dyDescent="0.25">
      <c r="B10" s="156">
        <v>40</v>
      </c>
      <c r="C10" s="159"/>
      <c r="D10" s="160"/>
      <c r="E10" s="114"/>
      <c r="F10" s="114"/>
      <c r="G10" s="114"/>
      <c r="H10" s="114"/>
      <c r="I10" s="114"/>
      <c r="J10" s="114"/>
      <c r="K10" s="36"/>
      <c r="L10" s="37"/>
    </row>
    <row r="11" spans="2:12" ht="19.5" customHeight="1" x14ac:dyDescent="0.25">
      <c r="B11" s="157"/>
      <c r="C11" s="161"/>
      <c r="D11" s="162"/>
      <c r="E11" s="115"/>
      <c r="F11" s="115"/>
      <c r="G11" s="115"/>
      <c r="H11" s="115"/>
      <c r="I11" s="115"/>
      <c r="J11" s="115"/>
      <c r="K11" s="75"/>
      <c r="L11" s="76"/>
    </row>
    <row r="12" spans="2:12" ht="19.5" customHeight="1" thickBot="1" x14ac:dyDescent="0.3">
      <c r="B12" s="158"/>
      <c r="C12" s="163"/>
      <c r="D12" s="164"/>
      <c r="E12" s="116"/>
      <c r="F12" s="116"/>
      <c r="G12" s="116"/>
      <c r="H12" s="116"/>
      <c r="I12" s="116"/>
      <c r="J12" s="116"/>
      <c r="K12" s="40"/>
      <c r="L12" s="41"/>
    </row>
    <row r="13" spans="2:12" ht="19.5" customHeight="1" x14ac:dyDescent="0.25">
      <c r="B13" s="156">
        <v>50</v>
      </c>
      <c r="C13" s="159"/>
      <c r="D13" s="160"/>
      <c r="E13" s="36"/>
      <c r="F13" s="36"/>
      <c r="G13" s="36"/>
      <c r="H13" s="36"/>
      <c r="I13" s="36"/>
      <c r="J13" s="36"/>
      <c r="K13" s="111"/>
      <c r="L13" s="37"/>
    </row>
    <row r="14" spans="2:12" ht="19.5" customHeight="1" x14ac:dyDescent="0.25">
      <c r="B14" s="157"/>
      <c r="C14" s="161"/>
      <c r="D14" s="162"/>
      <c r="E14" s="75"/>
      <c r="F14" s="75"/>
      <c r="G14" s="75"/>
      <c r="H14" s="75"/>
      <c r="I14" s="75"/>
      <c r="J14" s="75"/>
      <c r="K14" s="112"/>
      <c r="L14" s="76"/>
    </row>
    <row r="15" spans="2:12" ht="19.5" customHeight="1" thickBot="1" x14ac:dyDescent="0.3">
      <c r="B15" s="158"/>
      <c r="C15" s="163"/>
      <c r="D15" s="164"/>
      <c r="E15" s="40"/>
      <c r="F15" s="40"/>
      <c r="G15" s="40"/>
      <c r="H15" s="40"/>
      <c r="I15" s="40"/>
      <c r="J15" s="40"/>
      <c r="K15" s="113"/>
      <c r="L15" s="41"/>
    </row>
    <row r="16" spans="2:12" ht="19.5" customHeight="1" x14ac:dyDescent="0.25">
      <c r="B16" s="156">
        <v>63</v>
      </c>
      <c r="C16" s="159"/>
      <c r="D16" s="160"/>
      <c r="E16" s="114"/>
      <c r="F16" s="114"/>
      <c r="G16" s="114"/>
      <c r="H16" s="114"/>
      <c r="I16" s="114"/>
      <c r="J16" s="114"/>
      <c r="K16" s="36"/>
      <c r="L16" s="37"/>
    </row>
    <row r="17" spans="2:12" ht="19.5" customHeight="1" x14ac:dyDescent="0.25">
      <c r="B17" s="157"/>
      <c r="C17" s="161"/>
      <c r="D17" s="162"/>
      <c r="E17" s="115"/>
      <c r="F17" s="115"/>
      <c r="G17" s="115"/>
      <c r="H17" s="115"/>
      <c r="I17" s="115"/>
      <c r="J17" s="115"/>
      <c r="K17" s="75"/>
      <c r="L17" s="76"/>
    </row>
    <row r="18" spans="2:12" ht="19.5" customHeight="1" thickBot="1" x14ac:dyDescent="0.3">
      <c r="B18" s="158"/>
      <c r="C18" s="163"/>
      <c r="D18" s="164"/>
      <c r="E18" s="116"/>
      <c r="F18" s="116"/>
      <c r="G18" s="116"/>
      <c r="H18" s="116"/>
      <c r="I18" s="116"/>
      <c r="J18" s="116"/>
      <c r="K18" s="40"/>
      <c r="L18" s="41"/>
    </row>
    <row r="19" spans="2:12" ht="19.5" customHeight="1" x14ac:dyDescent="0.25">
      <c r="B19" s="156">
        <v>75</v>
      </c>
      <c r="C19" s="159"/>
      <c r="D19" s="160"/>
      <c r="E19" s="36"/>
      <c r="F19" s="36"/>
      <c r="G19" s="36"/>
      <c r="H19" s="36"/>
      <c r="I19" s="36"/>
      <c r="J19" s="36"/>
      <c r="K19" s="111"/>
      <c r="L19" s="37"/>
    </row>
    <row r="20" spans="2:12" ht="19.5" customHeight="1" x14ac:dyDescent="0.25">
      <c r="B20" s="157"/>
      <c r="C20" s="161"/>
      <c r="D20" s="162"/>
      <c r="E20" s="75"/>
      <c r="F20" s="75"/>
      <c r="G20" s="75"/>
      <c r="H20" s="75"/>
      <c r="I20" s="75"/>
      <c r="J20" s="75"/>
      <c r="K20" s="112"/>
      <c r="L20" s="76"/>
    </row>
    <row r="21" spans="2:12" ht="19.5" customHeight="1" thickBot="1" x14ac:dyDescent="0.3">
      <c r="B21" s="158"/>
      <c r="C21" s="163"/>
      <c r="D21" s="164"/>
      <c r="E21" s="40"/>
      <c r="F21" s="40"/>
      <c r="G21" s="40"/>
      <c r="H21" s="40"/>
      <c r="I21" s="40"/>
      <c r="J21" s="40"/>
      <c r="K21" s="113"/>
      <c r="L21" s="41"/>
    </row>
    <row r="22" spans="2:12" ht="19.5" customHeight="1" x14ac:dyDescent="0.25">
      <c r="B22" s="156">
        <v>90</v>
      </c>
      <c r="C22" s="159"/>
      <c r="D22" s="160"/>
      <c r="E22" s="114"/>
      <c r="F22" s="114"/>
      <c r="G22" s="114"/>
      <c r="H22" s="114"/>
      <c r="I22" s="114"/>
      <c r="J22" s="114"/>
      <c r="K22" s="36"/>
      <c r="L22" s="37"/>
    </row>
    <row r="23" spans="2:12" ht="19.5" customHeight="1" x14ac:dyDescent="0.25">
      <c r="B23" s="157"/>
      <c r="C23" s="161"/>
      <c r="D23" s="162"/>
      <c r="E23" s="115"/>
      <c r="F23" s="115"/>
      <c r="G23" s="115"/>
      <c r="H23" s="115"/>
      <c r="I23" s="115"/>
      <c r="J23" s="115"/>
      <c r="K23" s="75"/>
      <c r="L23" s="76"/>
    </row>
    <row r="24" spans="2:12" ht="19.5" customHeight="1" thickBot="1" x14ac:dyDescent="0.3">
      <c r="B24" s="158"/>
      <c r="C24" s="163"/>
      <c r="D24" s="164"/>
      <c r="E24" s="116"/>
      <c r="F24" s="116"/>
      <c r="G24" s="116"/>
      <c r="H24" s="116"/>
      <c r="I24" s="116"/>
      <c r="J24" s="116"/>
      <c r="K24" s="40"/>
      <c r="L24" s="41"/>
    </row>
    <row r="25" spans="2:12" ht="19.5" customHeight="1" x14ac:dyDescent="0.25">
      <c r="B25" s="156">
        <v>110</v>
      </c>
      <c r="C25" s="159"/>
      <c r="D25" s="160"/>
      <c r="E25" s="117"/>
      <c r="F25" s="117"/>
      <c r="G25" s="117"/>
      <c r="H25" s="117"/>
      <c r="I25" s="117"/>
      <c r="J25" s="117"/>
      <c r="K25" s="120"/>
      <c r="L25" s="37"/>
    </row>
    <row r="26" spans="2:12" ht="19.5" customHeight="1" x14ac:dyDescent="0.25">
      <c r="B26" s="157"/>
      <c r="C26" s="161"/>
      <c r="D26" s="162"/>
      <c r="E26" s="118"/>
      <c r="F26" s="118"/>
      <c r="G26" s="118"/>
      <c r="H26" s="118"/>
      <c r="I26" s="118"/>
      <c r="J26" s="118"/>
      <c r="K26" s="118"/>
      <c r="L26" s="76"/>
    </row>
    <row r="27" spans="2:12" ht="19.5" customHeight="1" thickBot="1" x14ac:dyDescent="0.3">
      <c r="B27" s="158"/>
      <c r="C27" s="163"/>
      <c r="D27" s="164"/>
      <c r="E27" s="119"/>
      <c r="F27" s="119"/>
      <c r="G27" s="119"/>
      <c r="H27" s="119"/>
      <c r="I27" s="119"/>
      <c r="J27" s="119"/>
      <c r="K27" s="119"/>
      <c r="L27" s="41"/>
    </row>
    <row r="28" spans="2:12" ht="19.5" customHeight="1" x14ac:dyDescent="0.25">
      <c r="B28" s="156">
        <v>160</v>
      </c>
      <c r="C28" s="159"/>
      <c r="D28" s="160"/>
      <c r="E28" s="36"/>
      <c r="F28" s="36"/>
      <c r="G28" s="36"/>
      <c r="H28" s="36"/>
      <c r="I28" s="36"/>
      <c r="J28" s="36"/>
      <c r="K28" s="111"/>
      <c r="L28" s="37"/>
    </row>
    <row r="29" spans="2:12" ht="19.5" customHeight="1" x14ac:dyDescent="0.25">
      <c r="B29" s="157"/>
      <c r="C29" s="161"/>
      <c r="D29" s="162"/>
      <c r="E29" s="75"/>
      <c r="F29" s="75"/>
      <c r="G29" s="75"/>
      <c r="H29" s="75"/>
      <c r="I29" s="75"/>
      <c r="J29" s="75"/>
      <c r="K29" s="112"/>
      <c r="L29" s="76"/>
    </row>
    <row r="30" spans="2:12" ht="19.5" customHeight="1" thickBot="1" x14ac:dyDescent="0.3">
      <c r="B30" s="158"/>
      <c r="C30" s="163"/>
      <c r="D30" s="164"/>
      <c r="E30" s="40"/>
      <c r="F30" s="40"/>
      <c r="G30" s="40"/>
      <c r="H30" s="40"/>
      <c r="I30" s="40"/>
      <c r="J30" s="40"/>
      <c r="K30" s="113"/>
      <c r="L30" s="41"/>
    </row>
    <row r="31" spans="2:12" ht="19.5" customHeight="1" x14ac:dyDescent="0.25">
      <c r="B31" s="156">
        <v>225</v>
      </c>
      <c r="C31" s="159"/>
      <c r="D31" s="160"/>
      <c r="E31" s="36"/>
      <c r="F31" s="36"/>
      <c r="G31" s="36"/>
      <c r="H31" s="36"/>
      <c r="I31" s="36"/>
      <c r="J31" s="36"/>
      <c r="K31" s="111"/>
      <c r="L31" s="37"/>
    </row>
    <row r="32" spans="2:12" ht="19.5" customHeight="1" x14ac:dyDescent="0.25">
      <c r="B32" s="157"/>
      <c r="C32" s="161"/>
      <c r="D32" s="162"/>
      <c r="E32" s="75"/>
      <c r="F32" s="75"/>
      <c r="G32" s="75"/>
      <c r="H32" s="75"/>
      <c r="I32" s="75"/>
      <c r="J32" s="75"/>
      <c r="K32" s="112"/>
      <c r="L32" s="76"/>
    </row>
    <row r="33" spans="2:12" ht="19.5" customHeight="1" thickBot="1" x14ac:dyDescent="0.3">
      <c r="B33" s="158"/>
      <c r="C33" s="163"/>
      <c r="D33" s="164"/>
      <c r="E33" s="40"/>
      <c r="F33" s="40"/>
      <c r="G33" s="40"/>
      <c r="H33" s="40"/>
      <c r="I33" s="40"/>
      <c r="J33" s="40"/>
      <c r="K33" s="113"/>
      <c r="L33" s="41"/>
    </row>
    <row r="34" spans="2:12" ht="19.5" customHeight="1" x14ac:dyDescent="0.25">
      <c r="B34" s="156">
        <v>280</v>
      </c>
      <c r="C34" s="159"/>
      <c r="D34" s="160"/>
      <c r="E34" s="114"/>
      <c r="F34" s="114"/>
      <c r="G34" s="114"/>
      <c r="H34" s="114"/>
      <c r="I34" s="114"/>
      <c r="J34" s="114"/>
      <c r="K34" s="36"/>
      <c r="L34" s="37"/>
    </row>
    <row r="35" spans="2:12" ht="19.5" customHeight="1" x14ac:dyDescent="0.25">
      <c r="B35" s="157"/>
      <c r="C35" s="161"/>
      <c r="D35" s="162"/>
      <c r="E35" s="115"/>
      <c r="F35" s="115"/>
      <c r="G35" s="115"/>
      <c r="H35" s="115"/>
      <c r="I35" s="115"/>
      <c r="J35" s="115"/>
      <c r="K35" s="75"/>
      <c r="L35" s="76"/>
    </row>
    <row r="36" spans="2:12" ht="19.5" customHeight="1" thickBot="1" x14ac:dyDescent="0.3">
      <c r="B36" s="158"/>
      <c r="C36" s="163"/>
      <c r="D36" s="164"/>
      <c r="E36" s="116"/>
      <c r="F36" s="116"/>
      <c r="G36" s="116"/>
      <c r="H36" s="116"/>
      <c r="I36" s="116"/>
      <c r="J36" s="116"/>
      <c r="K36" s="40"/>
      <c r="L36" s="41"/>
    </row>
    <row r="37" spans="2:12" ht="19.5" customHeight="1" x14ac:dyDescent="0.25">
      <c r="B37" s="156">
        <v>315</v>
      </c>
      <c r="C37" s="159"/>
      <c r="D37" s="160"/>
      <c r="E37" s="36"/>
      <c r="F37" s="36"/>
      <c r="G37" s="36"/>
      <c r="H37" s="36"/>
      <c r="I37" s="36"/>
      <c r="J37" s="36"/>
      <c r="K37" s="111"/>
      <c r="L37" s="37"/>
    </row>
    <row r="38" spans="2:12" ht="19.5" customHeight="1" x14ac:dyDescent="0.25">
      <c r="B38" s="157"/>
      <c r="C38" s="161"/>
      <c r="D38" s="162"/>
      <c r="E38" s="75"/>
      <c r="F38" s="75"/>
      <c r="G38" s="75"/>
      <c r="H38" s="75"/>
      <c r="I38" s="75"/>
      <c r="J38" s="75"/>
      <c r="K38" s="112"/>
      <c r="L38" s="76"/>
    </row>
    <row r="39" spans="2:12" ht="19.5" customHeight="1" thickBot="1" x14ac:dyDescent="0.3">
      <c r="B39" s="158"/>
      <c r="C39" s="163"/>
      <c r="D39" s="164"/>
      <c r="E39" s="40"/>
      <c r="F39" s="40"/>
      <c r="G39" s="40"/>
      <c r="H39" s="40"/>
      <c r="I39" s="40"/>
      <c r="J39" s="40"/>
      <c r="K39" s="113"/>
      <c r="L39" s="41"/>
    </row>
    <row r="40" spans="2:12" ht="19.5" customHeight="1" x14ac:dyDescent="0.25">
      <c r="B40" s="156">
        <v>400</v>
      </c>
      <c r="C40" s="159"/>
      <c r="D40" s="160"/>
      <c r="E40" s="36"/>
      <c r="F40" s="36"/>
      <c r="G40" s="36"/>
      <c r="H40" s="36"/>
      <c r="I40" s="36"/>
      <c r="J40" s="36"/>
      <c r="K40" s="111"/>
      <c r="L40" s="37"/>
    </row>
    <row r="41" spans="2:12" ht="19.5" customHeight="1" x14ac:dyDescent="0.25">
      <c r="B41" s="157"/>
      <c r="C41" s="161"/>
      <c r="D41" s="162"/>
      <c r="E41" s="75"/>
      <c r="F41" s="75"/>
      <c r="G41" s="75"/>
      <c r="H41" s="75"/>
      <c r="I41" s="75"/>
      <c r="J41" s="75"/>
      <c r="K41" s="112"/>
      <c r="L41" s="76"/>
    </row>
    <row r="42" spans="2:12" ht="19.5" customHeight="1" thickBot="1" x14ac:dyDescent="0.3">
      <c r="B42" s="158"/>
      <c r="C42" s="163"/>
      <c r="D42" s="164"/>
      <c r="E42" s="40"/>
      <c r="F42" s="40"/>
      <c r="G42" s="40"/>
      <c r="H42" s="40"/>
      <c r="I42" s="40"/>
      <c r="J42" s="40"/>
      <c r="K42" s="40"/>
      <c r="L42" s="41"/>
    </row>
    <row r="43" spans="2:12" ht="19.5" customHeight="1" x14ac:dyDescent="0.25">
      <c r="B43" s="156">
        <v>450</v>
      </c>
      <c r="C43" s="159"/>
      <c r="D43" s="160"/>
      <c r="E43" s="114"/>
      <c r="F43" s="114"/>
      <c r="G43" s="114"/>
      <c r="H43" s="114"/>
      <c r="I43" s="114"/>
      <c r="J43" s="114"/>
      <c r="K43" s="36"/>
      <c r="L43" s="37"/>
    </row>
    <row r="44" spans="2:12" ht="19.5" customHeight="1" x14ac:dyDescent="0.25">
      <c r="B44" s="157"/>
      <c r="C44" s="161"/>
      <c r="D44" s="162"/>
      <c r="E44" s="115"/>
      <c r="F44" s="115"/>
      <c r="G44" s="115"/>
      <c r="H44" s="115"/>
      <c r="I44" s="115"/>
      <c r="J44" s="115"/>
      <c r="K44" s="75"/>
      <c r="L44" s="76"/>
    </row>
    <row r="45" spans="2:12" ht="19.5" customHeight="1" thickBot="1" x14ac:dyDescent="0.3">
      <c r="B45" s="158"/>
      <c r="C45" s="163"/>
      <c r="D45" s="164"/>
      <c r="E45" s="116"/>
      <c r="F45" s="116"/>
      <c r="G45" s="116"/>
      <c r="H45" s="116"/>
      <c r="I45" s="116"/>
      <c r="J45" s="116"/>
      <c r="K45" s="40"/>
      <c r="L45" s="41"/>
    </row>
    <row r="46" spans="2:12" ht="19.5" customHeight="1" x14ac:dyDescent="0.25">
      <c r="B46" s="156">
        <v>630</v>
      </c>
      <c r="C46" s="159"/>
      <c r="D46" s="160"/>
      <c r="E46" s="114"/>
      <c r="F46" s="114"/>
      <c r="G46" s="114"/>
      <c r="H46" s="114"/>
      <c r="I46" s="114"/>
      <c r="J46" s="114"/>
      <c r="K46" s="36"/>
      <c r="L46" s="37"/>
    </row>
    <row r="47" spans="2:12" ht="19.5" customHeight="1" x14ac:dyDescent="0.25">
      <c r="B47" s="157"/>
      <c r="C47" s="161"/>
      <c r="D47" s="162"/>
      <c r="E47" s="115"/>
      <c r="F47" s="115"/>
      <c r="G47" s="115"/>
      <c r="H47" s="115"/>
      <c r="I47" s="115"/>
      <c r="J47" s="115"/>
      <c r="K47" s="75"/>
      <c r="L47" s="76"/>
    </row>
    <row r="48" spans="2:12" ht="19.5" customHeight="1" thickBot="1" x14ac:dyDescent="0.3">
      <c r="B48" s="158"/>
      <c r="C48" s="163"/>
      <c r="D48" s="164"/>
      <c r="E48" s="116"/>
      <c r="F48" s="116"/>
      <c r="G48" s="116"/>
      <c r="H48" s="116"/>
      <c r="I48" s="116"/>
      <c r="J48" s="116"/>
      <c r="K48" s="40"/>
      <c r="L48" s="41"/>
    </row>
    <row r="49" spans="1:13" ht="18.75" customHeight="1" x14ac:dyDescent="0.25">
      <c r="B49" s="69"/>
      <c r="C49" s="72"/>
      <c r="D49" s="72"/>
      <c r="E49" s="70"/>
      <c r="F49" s="70"/>
      <c r="G49" s="70"/>
      <c r="H49" s="70"/>
      <c r="I49" s="70"/>
      <c r="J49" s="70"/>
      <c r="K49" s="70"/>
      <c r="L49" s="70"/>
    </row>
    <row r="50" spans="1:13" ht="15.75" x14ac:dyDescent="0.25">
      <c r="B50" s="33" t="s">
        <v>53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1:13" ht="15.75" x14ac:dyDescent="0.25">
      <c r="A51" s="6" t="s">
        <v>57</v>
      </c>
      <c r="B51" s="33" t="s">
        <v>54</v>
      </c>
      <c r="C51" s="33"/>
      <c r="D51" s="33"/>
      <c r="E51" s="51" t="s">
        <v>62</v>
      </c>
      <c r="F51" s="33"/>
      <c r="G51" s="33"/>
      <c r="H51" s="33"/>
      <c r="I51" s="33"/>
      <c r="J51" s="33"/>
      <c r="K51" s="33"/>
      <c r="L51" s="33"/>
    </row>
    <row r="52" spans="1:13" ht="15.75" x14ac:dyDescent="0.25">
      <c r="A52" s="6" t="s">
        <v>57</v>
      </c>
      <c r="B52" s="33" t="s">
        <v>55</v>
      </c>
      <c r="C52" s="33"/>
      <c r="D52" s="52" t="s">
        <v>60</v>
      </c>
      <c r="E52" s="52"/>
      <c r="F52" s="53"/>
      <c r="G52" s="33"/>
      <c r="H52" s="33"/>
      <c r="I52" s="33"/>
      <c r="J52" s="33"/>
      <c r="K52" s="33"/>
      <c r="L52" s="33"/>
    </row>
    <row r="53" spans="1:13" ht="15.75" x14ac:dyDescent="0.25">
      <c r="A53" s="6" t="s">
        <v>57</v>
      </c>
      <c r="B53" s="33" t="s">
        <v>56</v>
      </c>
      <c r="C53" s="53" t="s">
        <v>69</v>
      </c>
      <c r="D53" s="53"/>
      <c r="E53" s="53"/>
      <c r="F53" s="53"/>
      <c r="G53" s="33"/>
      <c r="H53" s="33"/>
      <c r="I53" s="33"/>
      <c r="J53" s="33"/>
      <c r="K53" s="33"/>
      <c r="L53" s="33"/>
    </row>
    <row r="54" spans="1:13" ht="15.75" x14ac:dyDescent="0.2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3" ht="15.75" x14ac:dyDescent="0.25">
      <c r="B55" s="33" t="s">
        <v>58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1:13" ht="15.75" x14ac:dyDescent="0.25">
      <c r="B56" s="33" t="s">
        <v>59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1:13" ht="41.25" customHeight="1" x14ac:dyDescent="0.2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1:13" ht="15.75" x14ac:dyDescent="0.25">
      <c r="B58" s="184" t="s">
        <v>46</v>
      </c>
      <c r="C58" s="184"/>
      <c r="D58" s="184"/>
      <c r="E58" s="184" t="s">
        <v>76</v>
      </c>
      <c r="F58" s="184"/>
      <c r="G58" s="184"/>
      <c r="H58" s="184"/>
      <c r="I58" s="184" t="s">
        <v>82</v>
      </c>
      <c r="J58" s="184"/>
      <c r="K58" s="184"/>
      <c r="L58" s="184"/>
    </row>
    <row r="59" spans="1:13" ht="15.75" x14ac:dyDescent="0.25">
      <c r="B59" s="184" t="s">
        <v>75</v>
      </c>
      <c r="C59" s="184"/>
      <c r="D59" s="184"/>
      <c r="E59" s="184" t="s">
        <v>77</v>
      </c>
      <c r="F59" s="184"/>
      <c r="G59" s="184"/>
      <c r="H59" s="184"/>
      <c r="I59" s="184" t="s">
        <v>83</v>
      </c>
      <c r="J59" s="184"/>
      <c r="K59" s="184"/>
      <c r="L59" s="184"/>
    </row>
    <row r="60" spans="1:13" ht="15.75" x14ac:dyDescent="0.25">
      <c r="B60" s="184" t="s">
        <v>47</v>
      </c>
      <c r="C60" s="184"/>
      <c r="D60" s="184"/>
      <c r="E60" s="184" t="s">
        <v>47</v>
      </c>
      <c r="F60" s="184"/>
      <c r="G60" s="184"/>
      <c r="H60" s="184"/>
      <c r="I60" s="184" t="s">
        <v>47</v>
      </c>
      <c r="J60" s="184"/>
      <c r="K60" s="184"/>
      <c r="L60" s="184"/>
    </row>
    <row r="61" spans="1:13" ht="38.25" customHeight="1" x14ac:dyDescent="0.2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3" ht="15.75" x14ac:dyDescent="0.25">
      <c r="B62" s="184" t="s">
        <v>78</v>
      </c>
      <c r="C62" s="184"/>
      <c r="D62" s="184"/>
      <c r="E62" s="184" t="s">
        <v>80</v>
      </c>
      <c r="F62" s="184"/>
      <c r="G62" s="184"/>
      <c r="H62" s="184"/>
      <c r="I62" s="184" t="s">
        <v>84</v>
      </c>
      <c r="J62" s="184"/>
      <c r="K62" s="184"/>
      <c r="L62" s="184"/>
    </row>
    <row r="63" spans="1:13" ht="15.75" x14ac:dyDescent="0.25">
      <c r="B63" s="184" t="s">
        <v>79</v>
      </c>
      <c r="C63" s="184"/>
      <c r="D63" s="184"/>
      <c r="E63" s="184" t="s">
        <v>81</v>
      </c>
      <c r="F63" s="184"/>
      <c r="G63" s="184"/>
      <c r="H63" s="184"/>
      <c r="I63" s="184" t="s">
        <v>81</v>
      </c>
      <c r="J63" s="184"/>
      <c r="K63" s="184"/>
      <c r="L63" s="184"/>
    </row>
    <row r="64" spans="1:13" ht="15.75" x14ac:dyDescent="0.25">
      <c r="B64" s="184" t="s">
        <v>47</v>
      </c>
      <c r="C64" s="184"/>
      <c r="D64" s="184"/>
      <c r="E64" s="33"/>
      <c r="F64" s="184" t="s">
        <v>47</v>
      </c>
      <c r="G64" s="184"/>
      <c r="H64" s="33"/>
      <c r="I64" s="33"/>
      <c r="J64" s="184" t="s">
        <v>47</v>
      </c>
      <c r="K64" s="184"/>
      <c r="L64" s="33"/>
      <c r="M64" s="5" t="s">
        <v>110</v>
      </c>
    </row>
    <row r="65" spans="2:12" ht="18.75" x14ac:dyDescent="0.3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</sheetData>
  <mergeCells count="53">
    <mergeCell ref="B43:B45"/>
    <mergeCell ref="B46:B48"/>
    <mergeCell ref="B28:B30"/>
    <mergeCell ref="B31:B33"/>
    <mergeCell ref="B34:B36"/>
    <mergeCell ref="B37:B39"/>
    <mergeCell ref="B40:B42"/>
    <mergeCell ref="B25:B27"/>
    <mergeCell ref="C25:D27"/>
    <mergeCell ref="C7:D9"/>
    <mergeCell ref="C13:D15"/>
    <mergeCell ref="C10:D12"/>
    <mergeCell ref="B22:B24"/>
    <mergeCell ref="B13:B15"/>
    <mergeCell ref="B10:B12"/>
    <mergeCell ref="B7:B9"/>
    <mergeCell ref="B16:B18"/>
    <mergeCell ref="B19:B21"/>
    <mergeCell ref="C46:D48"/>
    <mergeCell ref="C43:D45"/>
    <mergeCell ref="C40:D42"/>
    <mergeCell ref="C37:D39"/>
    <mergeCell ref="C16:D18"/>
    <mergeCell ref="C34:D36"/>
    <mergeCell ref="C31:D33"/>
    <mergeCell ref="C28:D30"/>
    <mergeCell ref="C22:D24"/>
    <mergeCell ref="C19:D21"/>
    <mergeCell ref="B64:D64"/>
    <mergeCell ref="F64:G64"/>
    <mergeCell ref="J64:K64"/>
    <mergeCell ref="B62:D62"/>
    <mergeCell ref="E62:H62"/>
    <mergeCell ref="I62:L62"/>
    <mergeCell ref="B63:D63"/>
    <mergeCell ref="E63:H63"/>
    <mergeCell ref="I63:L63"/>
    <mergeCell ref="B59:D59"/>
    <mergeCell ref="E59:H59"/>
    <mergeCell ref="I59:L59"/>
    <mergeCell ref="B60:D60"/>
    <mergeCell ref="E60:H60"/>
    <mergeCell ref="I60:L60"/>
    <mergeCell ref="B58:D58"/>
    <mergeCell ref="E58:H58"/>
    <mergeCell ref="B1:L1"/>
    <mergeCell ref="B2:L2"/>
    <mergeCell ref="B4:L4"/>
    <mergeCell ref="C5:D6"/>
    <mergeCell ref="E5:J5"/>
    <mergeCell ref="K5:K6"/>
    <mergeCell ref="L5:L6"/>
    <mergeCell ref="I58:L58"/>
  </mergeCells>
  <printOptions horizontalCentered="1"/>
  <pageMargins left="0.45" right="0.2" top="0.5" bottom="0.25" header="0.3" footer="0.3"/>
  <pageSetup paperSize="9" scale="72" orientation="landscape" r:id="rId1"/>
  <rowBreaks count="1" manualBreakCount="1">
    <brk id="39" max="1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16" zoomScaleNormal="100" workbookViewId="0">
      <selection activeCell="C25" sqref="C25:C27"/>
    </sheetView>
  </sheetViews>
  <sheetFormatPr defaultRowHeight="15" x14ac:dyDescent="0.25"/>
  <cols>
    <col min="1" max="1" width="3.5703125" style="5" customWidth="1"/>
    <col min="2" max="2" width="24" style="5" customWidth="1"/>
    <col min="3" max="3" width="21" style="5" customWidth="1"/>
    <col min="4" max="4" width="19.140625" style="5" customWidth="1"/>
    <col min="5" max="5" width="10.140625" style="5" customWidth="1"/>
    <col min="6" max="6" width="11.42578125" style="5" customWidth="1"/>
    <col min="7" max="10" width="9.140625" style="5"/>
    <col min="11" max="11" width="15.28515625" style="5" customWidth="1"/>
    <col min="12" max="12" width="11.28515625" style="5" customWidth="1"/>
    <col min="13" max="16384" width="9.140625" style="5"/>
  </cols>
  <sheetData>
    <row r="1" spans="2:12" ht="33.75" customHeight="1" x14ac:dyDescent="0.25">
      <c r="B1" s="173" t="s">
        <v>71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2:12" ht="17.25" customHeight="1" x14ac:dyDescent="0.25">
      <c r="B2" s="174" t="s">
        <v>72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2" ht="15.75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15.75" x14ac:dyDescent="0.25">
      <c r="B4" s="175" t="s">
        <v>86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2:12" ht="33.75" customHeight="1" x14ac:dyDescent="0.25">
      <c r="B5" s="34" t="s">
        <v>48</v>
      </c>
      <c r="C5" s="176" t="s">
        <v>108</v>
      </c>
      <c r="D5" s="177"/>
      <c r="E5" s="180" t="s">
        <v>50</v>
      </c>
      <c r="F5" s="180"/>
      <c r="G5" s="180"/>
      <c r="H5" s="180"/>
      <c r="I5" s="180"/>
      <c r="J5" s="180"/>
      <c r="K5" s="183" t="s">
        <v>51</v>
      </c>
      <c r="L5" s="183" t="s">
        <v>52</v>
      </c>
    </row>
    <row r="6" spans="2:12" ht="19.5" customHeight="1" x14ac:dyDescent="0.25">
      <c r="B6" s="34" t="s">
        <v>49</v>
      </c>
      <c r="C6" s="56" t="s">
        <v>63</v>
      </c>
      <c r="D6" s="56" t="s">
        <v>64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183"/>
      <c r="L6" s="183"/>
    </row>
    <row r="7" spans="2:12" ht="20.100000000000001" customHeight="1" x14ac:dyDescent="0.25">
      <c r="B7" s="194">
        <v>32</v>
      </c>
      <c r="C7" s="197">
        <v>2</v>
      </c>
      <c r="D7" s="197">
        <v>2.2999999999999998</v>
      </c>
      <c r="E7" s="34"/>
      <c r="F7" s="34"/>
      <c r="G7" s="34"/>
      <c r="H7" s="34"/>
      <c r="I7" s="34"/>
      <c r="J7" s="34"/>
      <c r="K7" s="57"/>
      <c r="L7" s="57"/>
    </row>
    <row r="8" spans="2:12" ht="20.100000000000001" customHeight="1" x14ac:dyDescent="0.25">
      <c r="B8" s="195"/>
      <c r="C8" s="189"/>
      <c r="D8" s="189"/>
      <c r="E8" s="34"/>
      <c r="F8" s="34"/>
      <c r="G8" s="34"/>
      <c r="H8" s="34"/>
      <c r="I8" s="34"/>
      <c r="J8" s="34"/>
      <c r="K8" s="57"/>
      <c r="L8" s="57"/>
    </row>
    <row r="9" spans="2:12" ht="20.100000000000001" customHeight="1" thickBot="1" x14ac:dyDescent="0.3">
      <c r="B9" s="196"/>
      <c r="C9" s="190"/>
      <c r="D9" s="190"/>
      <c r="E9" s="35"/>
      <c r="F9" s="35"/>
      <c r="G9" s="35"/>
      <c r="H9" s="35"/>
      <c r="I9" s="35"/>
      <c r="J9" s="35"/>
      <c r="K9" s="54"/>
      <c r="L9" s="54"/>
    </row>
    <row r="10" spans="2:12" ht="20.100000000000001" customHeight="1" x14ac:dyDescent="0.25">
      <c r="B10" s="213">
        <v>40</v>
      </c>
      <c r="C10" s="121"/>
      <c r="D10" s="121"/>
      <c r="E10" s="210"/>
      <c r="F10" s="210"/>
      <c r="G10" s="210"/>
      <c r="H10" s="210"/>
      <c r="I10" s="210"/>
      <c r="J10" s="210"/>
      <c r="K10" s="211"/>
      <c r="L10" s="212"/>
    </row>
    <row r="11" spans="2:12" ht="20.100000000000001" customHeight="1" x14ac:dyDescent="0.25">
      <c r="B11" s="214"/>
      <c r="C11" s="121"/>
      <c r="D11" s="121"/>
      <c r="E11" s="210"/>
      <c r="F11" s="210"/>
      <c r="G11" s="210"/>
      <c r="H11" s="210"/>
      <c r="I11" s="210"/>
      <c r="J11" s="210"/>
      <c r="K11" s="211"/>
      <c r="L11" s="212"/>
    </row>
    <row r="12" spans="2:12" ht="20.100000000000001" customHeight="1" thickBot="1" x14ac:dyDescent="0.3">
      <c r="B12" s="215"/>
      <c r="C12" s="121"/>
      <c r="D12" s="121"/>
      <c r="E12" s="210"/>
      <c r="F12" s="210"/>
      <c r="G12" s="210"/>
      <c r="H12" s="210"/>
      <c r="I12" s="210"/>
      <c r="J12" s="210"/>
      <c r="K12" s="211"/>
      <c r="L12" s="212"/>
    </row>
    <row r="13" spans="2:12" ht="20.100000000000001" customHeight="1" thickBot="1" x14ac:dyDescent="0.3">
      <c r="B13" s="185">
        <v>50</v>
      </c>
      <c r="C13" s="191">
        <v>2.4</v>
      </c>
      <c r="D13" s="191">
        <v>2.8</v>
      </c>
      <c r="E13" s="77"/>
      <c r="F13" s="77"/>
      <c r="G13" s="77"/>
      <c r="H13" s="77"/>
      <c r="I13" s="78"/>
      <c r="J13" s="77"/>
      <c r="K13" s="87"/>
      <c r="L13" s="60"/>
    </row>
    <row r="14" spans="2:12" ht="20.100000000000001" customHeight="1" thickBot="1" x14ac:dyDescent="0.3">
      <c r="B14" s="186"/>
      <c r="C14" s="192"/>
      <c r="D14" s="192"/>
      <c r="E14" s="79"/>
      <c r="F14" s="79"/>
      <c r="G14" s="79"/>
      <c r="H14" s="79"/>
      <c r="I14" s="79"/>
      <c r="J14" s="79"/>
      <c r="K14" s="87"/>
      <c r="L14" s="61"/>
    </row>
    <row r="15" spans="2:12" ht="20.100000000000001" customHeight="1" thickBot="1" x14ac:dyDescent="0.3">
      <c r="B15" s="187"/>
      <c r="C15" s="193"/>
      <c r="D15" s="193"/>
      <c r="E15" s="80"/>
      <c r="F15" s="80"/>
      <c r="G15" s="80"/>
      <c r="H15" s="80"/>
      <c r="I15" s="80"/>
      <c r="J15" s="80"/>
      <c r="K15" s="87"/>
      <c r="L15" s="64"/>
    </row>
    <row r="16" spans="2:12" ht="20.100000000000001" customHeight="1" thickBot="1" x14ac:dyDescent="0.3">
      <c r="B16" s="156">
        <v>63</v>
      </c>
      <c r="C16" s="188">
        <v>3.8</v>
      </c>
      <c r="D16" s="188">
        <v>4.3</v>
      </c>
      <c r="E16" s="78"/>
      <c r="F16" s="78"/>
      <c r="G16" s="78"/>
      <c r="H16" s="78"/>
      <c r="I16" s="78"/>
      <c r="J16" s="78"/>
      <c r="K16" s="87"/>
      <c r="L16" s="60"/>
    </row>
    <row r="17" spans="2:12" ht="20.100000000000001" customHeight="1" thickBot="1" x14ac:dyDescent="0.3">
      <c r="B17" s="157"/>
      <c r="C17" s="189"/>
      <c r="D17" s="189"/>
      <c r="E17" s="79"/>
      <c r="F17" s="79"/>
      <c r="G17" s="79"/>
      <c r="H17" s="79"/>
      <c r="I17" s="79"/>
      <c r="J17" s="79"/>
      <c r="K17" s="87"/>
      <c r="L17" s="61"/>
    </row>
    <row r="18" spans="2:12" ht="20.100000000000001" customHeight="1" thickBot="1" x14ac:dyDescent="0.3">
      <c r="B18" s="158"/>
      <c r="C18" s="190"/>
      <c r="D18" s="190"/>
      <c r="E18" s="80"/>
      <c r="F18" s="80"/>
      <c r="G18" s="80"/>
      <c r="H18" s="80"/>
      <c r="I18" s="80"/>
      <c r="J18" s="80"/>
      <c r="K18" s="87"/>
      <c r="L18" s="64"/>
    </row>
    <row r="19" spans="2:12" ht="20.100000000000001" customHeight="1" thickBot="1" x14ac:dyDescent="0.3">
      <c r="B19" s="156">
        <v>75</v>
      </c>
      <c r="C19" s="188">
        <v>4.5</v>
      </c>
      <c r="D19" s="188">
        <v>5.0999999999999996</v>
      </c>
      <c r="E19" s="78"/>
      <c r="F19" s="78"/>
      <c r="G19" s="78"/>
      <c r="H19" s="78"/>
      <c r="I19" s="78"/>
      <c r="J19" s="78"/>
      <c r="K19" s="87"/>
      <c r="L19" s="60"/>
    </row>
    <row r="20" spans="2:12" ht="20.100000000000001" customHeight="1" thickBot="1" x14ac:dyDescent="0.3">
      <c r="B20" s="157"/>
      <c r="C20" s="189"/>
      <c r="D20" s="189"/>
      <c r="E20" s="79"/>
      <c r="F20" s="79"/>
      <c r="G20" s="79"/>
      <c r="H20" s="79"/>
      <c r="I20" s="79"/>
      <c r="J20" s="79"/>
      <c r="K20" s="87"/>
      <c r="L20" s="61"/>
    </row>
    <row r="21" spans="2:12" ht="20.100000000000001" customHeight="1" thickBot="1" x14ac:dyDescent="0.3">
      <c r="B21" s="158"/>
      <c r="C21" s="190"/>
      <c r="D21" s="190"/>
      <c r="E21" s="80"/>
      <c r="F21" s="80"/>
      <c r="G21" s="80"/>
      <c r="H21" s="80"/>
      <c r="I21" s="80"/>
      <c r="J21" s="80"/>
      <c r="K21" s="87"/>
      <c r="L21" s="64"/>
    </row>
    <row r="22" spans="2:12" ht="20.100000000000001" customHeight="1" thickBot="1" x14ac:dyDescent="0.3">
      <c r="B22" s="156">
        <v>90</v>
      </c>
      <c r="C22" s="188">
        <v>5.4</v>
      </c>
      <c r="D22" s="188">
        <v>6.1</v>
      </c>
      <c r="E22" s="78"/>
      <c r="F22" s="78"/>
      <c r="G22" s="78"/>
      <c r="H22" s="78"/>
      <c r="I22" s="78"/>
      <c r="J22" s="78"/>
      <c r="K22" s="87"/>
      <c r="L22" s="60"/>
    </row>
    <row r="23" spans="2:12" ht="20.100000000000001" customHeight="1" thickBot="1" x14ac:dyDescent="0.3">
      <c r="B23" s="157"/>
      <c r="C23" s="189"/>
      <c r="D23" s="189"/>
      <c r="E23" s="79"/>
      <c r="F23" s="79"/>
      <c r="G23" s="79"/>
      <c r="H23" s="79"/>
      <c r="I23" s="79"/>
      <c r="J23" s="79"/>
      <c r="K23" s="87"/>
      <c r="L23" s="61"/>
    </row>
    <row r="24" spans="2:12" ht="20.100000000000001" customHeight="1" thickBot="1" x14ac:dyDescent="0.3">
      <c r="B24" s="158"/>
      <c r="C24" s="190"/>
      <c r="D24" s="190"/>
      <c r="E24" s="80"/>
      <c r="F24" s="80"/>
      <c r="G24" s="80"/>
      <c r="H24" s="80"/>
      <c r="I24" s="80"/>
      <c r="J24" s="80"/>
      <c r="K24" s="87"/>
      <c r="L24" s="64"/>
    </row>
    <row r="25" spans="2:12" ht="20.100000000000001" customHeight="1" thickBot="1" x14ac:dyDescent="0.3">
      <c r="B25" s="156">
        <v>110</v>
      </c>
      <c r="C25" s="188">
        <v>6.6</v>
      </c>
      <c r="D25" s="188">
        <v>7.4</v>
      </c>
      <c r="E25" s="78"/>
      <c r="F25" s="78"/>
      <c r="G25" s="78"/>
      <c r="H25" s="78"/>
      <c r="I25" s="78"/>
      <c r="J25" s="78"/>
      <c r="K25" s="87"/>
      <c r="L25" s="60"/>
    </row>
    <row r="26" spans="2:12" ht="20.100000000000001" customHeight="1" thickBot="1" x14ac:dyDescent="0.3">
      <c r="B26" s="157"/>
      <c r="C26" s="189"/>
      <c r="D26" s="189"/>
      <c r="E26" s="79"/>
      <c r="F26" s="79"/>
      <c r="G26" s="79"/>
      <c r="H26" s="79"/>
      <c r="I26" s="79"/>
      <c r="J26" s="79"/>
      <c r="K26" s="87"/>
      <c r="L26" s="61"/>
    </row>
    <row r="27" spans="2:12" ht="20.100000000000001" customHeight="1" thickBot="1" x14ac:dyDescent="0.3">
      <c r="B27" s="158"/>
      <c r="C27" s="190"/>
      <c r="D27" s="190"/>
      <c r="E27" s="80"/>
      <c r="F27" s="80"/>
      <c r="G27" s="80"/>
      <c r="H27" s="80"/>
      <c r="I27" s="80"/>
      <c r="J27" s="80"/>
      <c r="K27" s="87"/>
      <c r="L27" s="64"/>
    </row>
    <row r="28" spans="2:12" ht="20.100000000000001" customHeight="1" thickBot="1" x14ac:dyDescent="0.3">
      <c r="B28" s="156">
        <v>160</v>
      </c>
      <c r="C28" s="188">
        <v>9.5</v>
      </c>
      <c r="D28" s="188">
        <v>10.6</v>
      </c>
      <c r="E28" s="78"/>
      <c r="F28" s="78"/>
      <c r="G28" s="78"/>
      <c r="H28" s="78"/>
      <c r="I28" s="78"/>
      <c r="J28" s="78"/>
      <c r="K28" s="87"/>
      <c r="L28" s="60"/>
    </row>
    <row r="29" spans="2:12" ht="20.100000000000001" customHeight="1" thickBot="1" x14ac:dyDescent="0.3">
      <c r="B29" s="157"/>
      <c r="C29" s="189"/>
      <c r="D29" s="189"/>
      <c r="E29" s="79"/>
      <c r="F29" s="79"/>
      <c r="G29" s="79"/>
      <c r="H29" s="79"/>
      <c r="I29" s="79"/>
      <c r="J29" s="79"/>
      <c r="K29" s="87"/>
      <c r="L29" s="61"/>
    </row>
    <row r="30" spans="2:12" ht="20.100000000000001" customHeight="1" thickBot="1" x14ac:dyDescent="0.3">
      <c r="B30" s="158"/>
      <c r="C30" s="190"/>
      <c r="D30" s="190"/>
      <c r="E30" s="80"/>
      <c r="F30" s="80"/>
      <c r="G30" s="80"/>
      <c r="H30" s="80"/>
      <c r="I30" s="80"/>
      <c r="J30" s="80"/>
      <c r="K30" s="87"/>
      <c r="L30" s="64"/>
    </row>
    <row r="31" spans="2:12" ht="20.100000000000001" customHeight="1" thickBot="1" x14ac:dyDescent="0.3">
      <c r="B31" s="156">
        <v>225</v>
      </c>
      <c r="C31" s="188">
        <v>13.4</v>
      </c>
      <c r="D31" s="188">
        <v>14.9</v>
      </c>
      <c r="E31" s="78"/>
      <c r="F31" s="78"/>
      <c r="G31" s="78"/>
      <c r="H31" s="78"/>
      <c r="I31" s="78"/>
      <c r="J31" s="78"/>
      <c r="K31" s="87"/>
      <c r="L31" s="60"/>
    </row>
    <row r="32" spans="2:12" ht="20.100000000000001" customHeight="1" thickBot="1" x14ac:dyDescent="0.3">
      <c r="B32" s="157"/>
      <c r="C32" s="189"/>
      <c r="D32" s="189"/>
      <c r="E32" s="79"/>
      <c r="F32" s="79"/>
      <c r="G32" s="79"/>
      <c r="H32" s="79"/>
      <c r="I32" s="79"/>
      <c r="J32" s="79"/>
      <c r="K32" s="87"/>
      <c r="L32" s="61"/>
    </row>
    <row r="33" spans="2:12" ht="20.100000000000001" customHeight="1" thickBot="1" x14ac:dyDescent="0.3">
      <c r="B33" s="158"/>
      <c r="C33" s="190"/>
      <c r="D33" s="190"/>
      <c r="E33" s="80"/>
      <c r="F33" s="80"/>
      <c r="G33" s="80"/>
      <c r="H33" s="80"/>
      <c r="I33" s="80"/>
      <c r="J33" s="80"/>
      <c r="K33" s="87"/>
      <c r="L33" s="64"/>
    </row>
    <row r="34" spans="2:12" ht="20.100000000000001" customHeight="1" thickBot="1" x14ac:dyDescent="0.3">
      <c r="B34" s="156">
        <v>280</v>
      </c>
      <c r="C34" s="188">
        <v>16.600000000000001</v>
      </c>
      <c r="D34" s="188">
        <v>18.399999999999999</v>
      </c>
      <c r="E34" s="78"/>
      <c r="F34" s="78"/>
      <c r="G34" s="78"/>
      <c r="H34" s="78"/>
      <c r="I34" s="78"/>
      <c r="J34" s="78"/>
      <c r="K34" s="89"/>
      <c r="L34" s="60"/>
    </row>
    <row r="35" spans="2:12" ht="20.100000000000001" customHeight="1" thickBot="1" x14ac:dyDescent="0.3">
      <c r="B35" s="157"/>
      <c r="C35" s="189"/>
      <c r="D35" s="189"/>
      <c r="E35" s="79"/>
      <c r="F35" s="79"/>
      <c r="G35" s="79"/>
      <c r="H35" s="79"/>
      <c r="I35" s="79"/>
      <c r="J35" s="79"/>
      <c r="K35" s="89"/>
      <c r="L35" s="61"/>
    </row>
    <row r="36" spans="2:12" ht="20.100000000000001" customHeight="1" thickBot="1" x14ac:dyDescent="0.3">
      <c r="B36" s="158"/>
      <c r="C36" s="190"/>
      <c r="D36" s="190"/>
      <c r="E36" s="80"/>
      <c r="F36" s="80"/>
      <c r="G36" s="80"/>
      <c r="H36" s="80"/>
      <c r="I36" s="80"/>
      <c r="J36" s="80"/>
      <c r="K36" s="89"/>
      <c r="L36" s="64"/>
    </row>
    <row r="37" spans="2:12" ht="20.100000000000001" customHeight="1" thickBot="1" x14ac:dyDescent="0.3">
      <c r="B37" s="156">
        <v>315</v>
      </c>
      <c r="C37" s="198">
        <v>18.7</v>
      </c>
      <c r="D37" s="198">
        <v>20.7</v>
      </c>
      <c r="E37" s="81"/>
      <c r="F37" s="81"/>
      <c r="G37" s="81"/>
      <c r="H37" s="81"/>
      <c r="I37" s="81"/>
      <c r="J37" s="81"/>
      <c r="K37" s="90"/>
      <c r="L37" s="44"/>
    </row>
    <row r="38" spans="2:12" ht="20.100000000000001" customHeight="1" thickBot="1" x14ac:dyDescent="0.3">
      <c r="B38" s="157"/>
      <c r="C38" s="199"/>
      <c r="D38" s="199"/>
      <c r="E38" s="82"/>
      <c r="F38" s="82"/>
      <c r="G38" s="82"/>
      <c r="H38" s="82"/>
      <c r="I38" s="82"/>
      <c r="J38" s="82"/>
      <c r="K38" s="90"/>
      <c r="L38" s="47"/>
    </row>
    <row r="39" spans="2:12" ht="20.100000000000001" customHeight="1" thickBot="1" x14ac:dyDescent="0.3">
      <c r="B39" s="158"/>
      <c r="C39" s="200"/>
      <c r="D39" s="200"/>
      <c r="E39" s="83"/>
      <c r="F39" s="83"/>
      <c r="G39" s="83"/>
      <c r="H39" s="83"/>
      <c r="I39" s="83"/>
      <c r="J39" s="83"/>
      <c r="K39" s="90"/>
      <c r="L39" s="50"/>
    </row>
    <row r="40" spans="2:12" ht="20.100000000000001" customHeight="1" thickBot="1" x14ac:dyDescent="0.3">
      <c r="B40" s="156">
        <v>400</v>
      </c>
      <c r="C40" s="198">
        <v>23.7</v>
      </c>
      <c r="D40" s="198">
        <v>26.2</v>
      </c>
      <c r="E40" s="81"/>
      <c r="F40" s="81"/>
      <c r="G40" s="81"/>
      <c r="H40" s="81"/>
      <c r="I40" s="81"/>
      <c r="J40" s="81"/>
      <c r="K40" s="90"/>
      <c r="L40" s="44"/>
    </row>
    <row r="41" spans="2:12" ht="20.100000000000001" customHeight="1" thickBot="1" x14ac:dyDescent="0.3">
      <c r="B41" s="157"/>
      <c r="C41" s="199"/>
      <c r="D41" s="199"/>
      <c r="E41" s="84"/>
      <c r="F41" s="84"/>
      <c r="G41" s="84"/>
      <c r="H41" s="84"/>
      <c r="I41" s="84"/>
      <c r="J41" s="84"/>
      <c r="K41" s="90"/>
      <c r="L41" s="68"/>
    </row>
    <row r="42" spans="2:12" ht="20.100000000000001" customHeight="1" thickBot="1" x14ac:dyDescent="0.3">
      <c r="B42" s="158"/>
      <c r="C42" s="200"/>
      <c r="D42" s="200"/>
      <c r="E42" s="83"/>
      <c r="F42" s="83"/>
      <c r="G42" s="83"/>
      <c r="H42" s="83"/>
      <c r="I42" s="83"/>
      <c r="J42" s="83"/>
      <c r="K42" s="90"/>
      <c r="L42" s="50"/>
    </row>
    <row r="43" spans="2:12" ht="20.100000000000001" customHeight="1" thickBot="1" x14ac:dyDescent="0.3">
      <c r="B43" s="185">
        <v>450</v>
      </c>
      <c r="C43" s="198">
        <v>26.7</v>
      </c>
      <c r="D43" s="198">
        <v>29.5</v>
      </c>
      <c r="E43" s="85"/>
      <c r="F43" s="85"/>
      <c r="G43" s="85"/>
      <c r="H43" s="85"/>
      <c r="I43" s="85"/>
      <c r="J43" s="85"/>
      <c r="K43" s="90"/>
      <c r="L43" s="37"/>
    </row>
    <row r="44" spans="2:12" ht="20.100000000000001" customHeight="1" thickBot="1" x14ac:dyDescent="0.3">
      <c r="B44" s="186"/>
      <c r="C44" s="199"/>
      <c r="D44" s="199"/>
      <c r="E44" s="86"/>
      <c r="F44" s="86"/>
      <c r="G44" s="86"/>
      <c r="H44" s="86"/>
      <c r="I44" s="86"/>
      <c r="J44" s="86"/>
      <c r="K44" s="90"/>
      <c r="L44" s="39"/>
    </row>
    <row r="45" spans="2:12" ht="20.100000000000001" customHeight="1" x14ac:dyDescent="0.25">
      <c r="B45" s="186"/>
      <c r="C45" s="199"/>
      <c r="D45" s="199"/>
      <c r="E45" s="216"/>
      <c r="F45" s="216"/>
      <c r="G45" s="216"/>
      <c r="H45" s="216"/>
      <c r="I45" s="216"/>
      <c r="J45" s="216"/>
      <c r="K45" s="217"/>
      <c r="L45" s="218"/>
    </row>
    <row r="46" spans="2:12" ht="20.100000000000001" customHeight="1" x14ac:dyDescent="0.25">
      <c r="B46" s="220">
        <v>630</v>
      </c>
      <c r="C46" s="221"/>
      <c r="D46" s="221"/>
      <c r="E46" s="86"/>
      <c r="F46" s="86"/>
      <c r="G46" s="86"/>
      <c r="H46" s="86"/>
      <c r="I46" s="86"/>
      <c r="J46" s="86"/>
      <c r="K46" s="219"/>
      <c r="L46" s="38"/>
    </row>
    <row r="47" spans="2:12" ht="20.100000000000001" customHeight="1" x14ac:dyDescent="0.25">
      <c r="B47" s="220"/>
      <c r="C47" s="221"/>
      <c r="D47" s="221"/>
      <c r="E47" s="86"/>
      <c r="F47" s="86"/>
      <c r="G47" s="86"/>
      <c r="H47" s="86"/>
      <c r="I47" s="86"/>
      <c r="J47" s="86"/>
      <c r="K47" s="219"/>
      <c r="L47" s="38"/>
    </row>
    <row r="48" spans="2:12" ht="20.100000000000001" customHeight="1" x14ac:dyDescent="0.25">
      <c r="B48" s="220"/>
      <c r="C48" s="221"/>
      <c r="D48" s="221"/>
      <c r="E48" s="86"/>
      <c r="F48" s="86"/>
      <c r="G48" s="86"/>
      <c r="H48" s="86"/>
      <c r="I48" s="86"/>
      <c r="J48" s="86"/>
      <c r="K48" s="219"/>
      <c r="L48" s="38"/>
    </row>
    <row r="49" spans="1:13" ht="18.75" customHeight="1" x14ac:dyDescent="0.25">
      <c r="B49" s="69"/>
      <c r="C49" s="71"/>
      <c r="D49" s="71"/>
      <c r="E49" s="70"/>
      <c r="F49" s="70"/>
      <c r="G49" s="70"/>
      <c r="H49" s="70"/>
      <c r="I49" s="70"/>
      <c r="J49" s="70"/>
      <c r="K49" s="70"/>
      <c r="L49" s="70"/>
    </row>
    <row r="50" spans="1:13" ht="15.75" x14ac:dyDescent="0.25">
      <c r="B50" s="33" t="s">
        <v>53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1:13" ht="15.75" x14ac:dyDescent="0.25">
      <c r="A51" s="6" t="s">
        <v>57</v>
      </c>
      <c r="B51" s="33" t="s">
        <v>54</v>
      </c>
      <c r="C51" s="33"/>
      <c r="D51" s="33"/>
      <c r="E51" s="51" t="s">
        <v>127</v>
      </c>
      <c r="F51" s="33"/>
      <c r="G51" s="33"/>
      <c r="H51" s="33"/>
      <c r="I51" s="33"/>
      <c r="J51" s="33"/>
      <c r="K51" s="33"/>
      <c r="L51" s="33"/>
    </row>
    <row r="52" spans="1:13" ht="15.75" x14ac:dyDescent="0.25">
      <c r="A52" s="6" t="s">
        <v>57</v>
      </c>
      <c r="B52" s="33" t="s">
        <v>55</v>
      </c>
      <c r="C52" s="33"/>
      <c r="D52" s="52" t="s">
        <v>60</v>
      </c>
      <c r="E52" s="52"/>
      <c r="F52" s="53"/>
      <c r="G52" s="33"/>
      <c r="H52" s="33"/>
      <c r="I52" s="33"/>
      <c r="J52" s="33"/>
      <c r="K52" s="33"/>
      <c r="L52" s="33"/>
    </row>
    <row r="53" spans="1:13" ht="15.75" x14ac:dyDescent="0.25">
      <c r="A53" s="6" t="s">
        <v>57</v>
      </c>
      <c r="B53" s="33" t="s">
        <v>56</v>
      </c>
      <c r="C53" s="201"/>
      <c r="D53" s="201"/>
      <c r="E53" s="201"/>
      <c r="F53" s="201"/>
      <c r="G53" s="33"/>
      <c r="H53" s="33"/>
      <c r="I53" s="33"/>
      <c r="J53" s="33"/>
      <c r="K53" s="33"/>
      <c r="L53" s="33"/>
    </row>
    <row r="54" spans="1:13" ht="15.75" x14ac:dyDescent="0.25">
      <c r="B54" s="33"/>
      <c r="C54" s="33"/>
      <c r="D54" s="53"/>
      <c r="E54" s="53"/>
      <c r="F54" s="53"/>
      <c r="G54" s="33"/>
      <c r="H54" s="33"/>
      <c r="I54" s="33"/>
      <c r="J54" s="33"/>
      <c r="K54" s="33"/>
      <c r="L54" s="33"/>
    </row>
    <row r="55" spans="1:13" ht="15.75" x14ac:dyDescent="0.25">
      <c r="B55" s="33" t="s">
        <v>58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1:13" ht="15.75" x14ac:dyDescent="0.25">
      <c r="B56" s="33" t="s">
        <v>59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1:13" ht="27.75" customHeight="1" x14ac:dyDescent="0.2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1:13" ht="15.75" x14ac:dyDescent="0.25">
      <c r="B58" s="184" t="s">
        <v>46</v>
      </c>
      <c r="C58" s="184"/>
      <c r="D58" s="184"/>
      <c r="E58" s="184" t="s">
        <v>76</v>
      </c>
      <c r="F58" s="184"/>
      <c r="G58" s="184"/>
      <c r="H58" s="184"/>
      <c r="I58" s="184" t="s">
        <v>82</v>
      </c>
      <c r="J58" s="184"/>
      <c r="K58" s="184"/>
      <c r="L58" s="184"/>
    </row>
    <row r="59" spans="1:13" ht="15.75" x14ac:dyDescent="0.25">
      <c r="B59" s="184" t="s">
        <v>75</v>
      </c>
      <c r="C59" s="184"/>
      <c r="D59" s="184"/>
      <c r="E59" s="184" t="s">
        <v>77</v>
      </c>
      <c r="F59" s="184"/>
      <c r="G59" s="184"/>
      <c r="H59" s="184"/>
      <c r="I59" s="184" t="s">
        <v>83</v>
      </c>
      <c r="J59" s="184"/>
      <c r="K59" s="184"/>
      <c r="L59" s="184"/>
    </row>
    <row r="60" spans="1:13" ht="15.75" x14ac:dyDescent="0.25">
      <c r="B60" s="184" t="s">
        <v>47</v>
      </c>
      <c r="C60" s="184"/>
      <c r="D60" s="184"/>
      <c r="E60" s="184" t="s">
        <v>47</v>
      </c>
      <c r="F60" s="184"/>
      <c r="G60" s="184"/>
      <c r="H60" s="184"/>
      <c r="I60" s="184" t="s">
        <v>47</v>
      </c>
      <c r="J60" s="184"/>
      <c r="K60" s="184"/>
      <c r="L60" s="184"/>
    </row>
    <row r="61" spans="1:13" ht="29.25" customHeight="1" x14ac:dyDescent="0.2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3" ht="15.75" x14ac:dyDescent="0.25">
      <c r="B62" s="184" t="s">
        <v>78</v>
      </c>
      <c r="C62" s="184"/>
      <c r="D62" s="184"/>
      <c r="E62" s="184" t="s">
        <v>80</v>
      </c>
      <c r="F62" s="184"/>
      <c r="G62" s="184"/>
      <c r="H62" s="184"/>
      <c r="I62" s="184" t="s">
        <v>84</v>
      </c>
      <c r="J62" s="184"/>
      <c r="K62" s="184"/>
      <c r="L62" s="184"/>
    </row>
    <row r="63" spans="1:13" ht="15.75" x14ac:dyDescent="0.25">
      <c r="B63" s="184" t="s">
        <v>79</v>
      </c>
      <c r="C63" s="184"/>
      <c r="D63" s="184"/>
      <c r="E63" s="184" t="s">
        <v>81</v>
      </c>
      <c r="F63" s="184"/>
      <c r="G63" s="184"/>
      <c r="H63" s="184"/>
      <c r="I63" s="184" t="s">
        <v>81</v>
      </c>
      <c r="J63" s="184"/>
      <c r="K63" s="184"/>
      <c r="L63" s="184"/>
    </row>
    <row r="64" spans="1:13" ht="15.75" x14ac:dyDescent="0.25">
      <c r="B64" s="184" t="s">
        <v>47</v>
      </c>
      <c r="C64" s="184"/>
      <c r="D64" s="184"/>
      <c r="E64" s="33"/>
      <c r="F64" s="184" t="s">
        <v>47</v>
      </c>
      <c r="G64" s="184"/>
      <c r="H64" s="33"/>
      <c r="I64" s="33"/>
      <c r="J64" s="184" t="s">
        <v>47</v>
      </c>
      <c r="K64" s="184"/>
      <c r="L64" s="33"/>
      <c r="M64" s="5" t="s">
        <v>110</v>
      </c>
    </row>
  </sheetData>
  <mergeCells count="66">
    <mergeCell ref="C46:C48"/>
    <mergeCell ref="D46:D48"/>
    <mergeCell ref="B46:B48"/>
    <mergeCell ref="C53:F53"/>
    <mergeCell ref="B63:D63"/>
    <mergeCell ref="E63:H63"/>
    <mergeCell ref="I63:L63"/>
    <mergeCell ref="B64:D64"/>
    <mergeCell ref="F64:G64"/>
    <mergeCell ref="J64:K64"/>
    <mergeCell ref="B60:D60"/>
    <mergeCell ref="E60:H60"/>
    <mergeCell ref="I60:L60"/>
    <mergeCell ref="B62:D62"/>
    <mergeCell ref="E62:H62"/>
    <mergeCell ref="I62:L62"/>
    <mergeCell ref="B58:D58"/>
    <mergeCell ref="E58:H58"/>
    <mergeCell ref="I58:L58"/>
    <mergeCell ref="B59:D59"/>
    <mergeCell ref="E59:H59"/>
    <mergeCell ref="I59:L59"/>
    <mergeCell ref="B1:L1"/>
    <mergeCell ref="B2:L2"/>
    <mergeCell ref="B4:L4"/>
    <mergeCell ref="C5:D5"/>
    <mergeCell ref="E5:J5"/>
    <mergeCell ref="K5:K6"/>
    <mergeCell ref="L5:L6"/>
    <mergeCell ref="B43:B45"/>
    <mergeCell ref="C43:C45"/>
    <mergeCell ref="D43:D45"/>
    <mergeCell ref="B40:B42"/>
    <mergeCell ref="C40:C42"/>
    <mergeCell ref="D40:D42"/>
    <mergeCell ref="B37:B39"/>
    <mergeCell ref="C37:C39"/>
    <mergeCell ref="D37:D39"/>
    <mergeCell ref="B34:B36"/>
    <mergeCell ref="C34:C36"/>
    <mergeCell ref="D34:D36"/>
    <mergeCell ref="B31:B33"/>
    <mergeCell ref="C31:C33"/>
    <mergeCell ref="D31:D33"/>
    <mergeCell ref="B28:B30"/>
    <mergeCell ref="C28:C30"/>
    <mergeCell ref="D28:D30"/>
    <mergeCell ref="B7:B9"/>
    <mergeCell ref="C7:C9"/>
    <mergeCell ref="D7:D9"/>
    <mergeCell ref="B19:B21"/>
    <mergeCell ref="C19:C21"/>
    <mergeCell ref="D19:D21"/>
    <mergeCell ref="B16:B18"/>
    <mergeCell ref="C16:C18"/>
    <mergeCell ref="D16:D18"/>
    <mergeCell ref="B10:B12"/>
    <mergeCell ref="B13:B15"/>
    <mergeCell ref="C13:C15"/>
    <mergeCell ref="D13:D15"/>
    <mergeCell ref="B25:B27"/>
    <mergeCell ref="C25:C27"/>
    <mergeCell ref="D25:D27"/>
    <mergeCell ref="B22:B24"/>
    <mergeCell ref="C22:C24"/>
    <mergeCell ref="D22:D24"/>
  </mergeCells>
  <printOptions horizontalCentered="1"/>
  <pageMargins left="0.45" right="0.2" top="0.5" bottom="0.25" header="0.3" footer="0.3"/>
  <pageSetup paperSize="9" scale="74" orientation="landscape" r:id="rId1"/>
  <rowBreaks count="1" manualBreakCount="1">
    <brk id="3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27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8"/>
      <c r="B7" s="28"/>
      <c r="C7" s="124"/>
      <c r="D7" s="124"/>
      <c r="E7" s="124"/>
      <c r="P7" s="7">
        <v>110</v>
      </c>
    </row>
    <row r="8" spans="1:16" ht="7.5" customHeight="1" x14ac:dyDescent="0.25">
      <c r="A8" s="28"/>
      <c r="B8" s="28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126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27" t="s">
        <v>4</v>
      </c>
      <c r="C14" s="27" t="s">
        <v>5</v>
      </c>
      <c r="D14" s="27" t="s">
        <v>6</v>
      </c>
      <c r="E14" s="128"/>
      <c r="F14" s="27" t="s">
        <v>10</v>
      </c>
      <c r="G14" s="27" t="s">
        <v>11</v>
      </c>
      <c r="H14" s="128"/>
      <c r="I14" s="128"/>
      <c r="L14" s="1">
        <f>0.006*400</f>
        <v>2.4</v>
      </c>
      <c r="P14" s="7">
        <v>315</v>
      </c>
    </row>
    <row r="15" spans="1:16" ht="25.5" x14ac:dyDescent="0.25">
      <c r="A15" s="27" t="s">
        <v>7</v>
      </c>
      <c r="B15" s="130" t="s">
        <v>103</v>
      </c>
      <c r="C15" s="131"/>
      <c r="D15" s="132"/>
      <c r="E15" s="2">
        <v>14</v>
      </c>
      <c r="F15" s="31">
        <v>23.7</v>
      </c>
      <c r="G15" s="31">
        <v>26.2</v>
      </c>
      <c r="H15" s="30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27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27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27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27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27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27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27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39" zoomScaleNormal="100" workbookViewId="0">
      <selection activeCell="I45" sqref="I45"/>
    </sheetView>
  </sheetViews>
  <sheetFormatPr defaultRowHeight="15" x14ac:dyDescent="0.25"/>
  <cols>
    <col min="1" max="1" width="3.5703125" style="5" customWidth="1"/>
    <col min="2" max="2" width="24.5703125" style="5" customWidth="1"/>
    <col min="3" max="3" width="17.85546875" style="5" customWidth="1"/>
    <col min="4" max="4" width="16.7109375" style="5" customWidth="1"/>
    <col min="5" max="6" width="10.85546875" style="5" customWidth="1"/>
    <col min="7" max="10" width="9.5703125" style="5" bestFit="1" customWidth="1"/>
    <col min="11" max="11" width="16.28515625" style="5" customWidth="1"/>
    <col min="12" max="12" width="11.42578125" style="5" customWidth="1"/>
    <col min="13" max="13" width="11" style="5" customWidth="1"/>
    <col min="14" max="16384" width="9.140625" style="5"/>
  </cols>
  <sheetData>
    <row r="1" spans="1:13" ht="33.75" customHeight="1" x14ac:dyDescent="0.25">
      <c r="A1" s="33"/>
      <c r="B1" s="173" t="s">
        <v>71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33"/>
    </row>
    <row r="2" spans="1:13" ht="17.25" customHeight="1" x14ac:dyDescent="0.25">
      <c r="A2" s="33"/>
      <c r="B2" s="174" t="s">
        <v>72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33"/>
    </row>
    <row r="3" spans="1:13" ht="15.7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75" x14ac:dyDescent="0.25">
      <c r="A4" s="33"/>
      <c r="B4" s="175" t="s">
        <v>88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33"/>
    </row>
    <row r="5" spans="1:13" ht="33.75" customHeight="1" x14ac:dyDescent="0.25">
      <c r="A5" s="33"/>
      <c r="B5" s="34" t="s">
        <v>48</v>
      </c>
      <c r="C5" s="176" t="s">
        <v>106</v>
      </c>
      <c r="D5" s="177"/>
      <c r="E5" s="180" t="s">
        <v>50</v>
      </c>
      <c r="F5" s="180"/>
      <c r="G5" s="180"/>
      <c r="H5" s="180"/>
      <c r="I5" s="180"/>
      <c r="J5" s="180"/>
      <c r="K5" s="183" t="s">
        <v>51</v>
      </c>
      <c r="L5" s="183" t="s">
        <v>52</v>
      </c>
      <c r="M5" s="33"/>
    </row>
    <row r="6" spans="1:13" ht="19.5" customHeight="1" thickBot="1" x14ac:dyDescent="0.3">
      <c r="A6" s="33"/>
      <c r="B6" s="35" t="s">
        <v>49</v>
      </c>
      <c r="C6" s="73" t="s">
        <v>65</v>
      </c>
      <c r="D6" s="73" t="s">
        <v>66</v>
      </c>
      <c r="E6" s="35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181"/>
      <c r="L6" s="181"/>
      <c r="M6" s="33"/>
    </row>
    <row r="7" spans="1:13" ht="20.100000000000001" customHeight="1" x14ac:dyDescent="0.25">
      <c r="A7" s="33"/>
      <c r="B7" s="156">
        <v>32</v>
      </c>
      <c r="C7" s="188">
        <v>32</v>
      </c>
      <c r="D7" s="205">
        <v>32.299999999999997</v>
      </c>
      <c r="E7" s="58"/>
      <c r="F7" s="58"/>
      <c r="G7" s="58"/>
      <c r="H7" s="58"/>
      <c r="I7" s="58"/>
      <c r="J7" s="58"/>
      <c r="K7" s="59"/>
      <c r="L7" s="60"/>
      <c r="M7" s="33"/>
    </row>
    <row r="8" spans="1:13" ht="20.100000000000001" customHeight="1" x14ac:dyDescent="0.25">
      <c r="A8" s="33"/>
      <c r="B8" s="157"/>
      <c r="C8" s="189"/>
      <c r="D8" s="206"/>
      <c r="E8" s="34"/>
      <c r="F8" s="34"/>
      <c r="G8" s="34"/>
      <c r="H8" s="34"/>
      <c r="I8" s="34"/>
      <c r="J8" s="34"/>
      <c r="K8" s="57"/>
      <c r="L8" s="61"/>
      <c r="M8" s="33"/>
    </row>
    <row r="9" spans="1:13" ht="20.100000000000001" customHeight="1" thickBot="1" x14ac:dyDescent="0.3">
      <c r="A9" s="33"/>
      <c r="B9" s="158"/>
      <c r="C9" s="190"/>
      <c r="D9" s="207"/>
      <c r="E9" s="62"/>
      <c r="F9" s="62"/>
      <c r="G9" s="62"/>
      <c r="H9" s="62"/>
      <c r="I9" s="62"/>
      <c r="J9" s="62"/>
      <c r="K9" s="63"/>
      <c r="L9" s="64"/>
      <c r="M9" s="33"/>
    </row>
    <row r="10" spans="1:13" ht="20.100000000000001" customHeight="1" x14ac:dyDescent="0.25">
      <c r="A10" s="33"/>
      <c r="B10" s="156">
        <v>40</v>
      </c>
      <c r="C10" s="121"/>
      <c r="D10" s="122"/>
      <c r="E10" s="210"/>
      <c r="F10" s="210"/>
      <c r="G10" s="210"/>
      <c r="H10" s="210"/>
      <c r="I10" s="210"/>
      <c r="J10" s="210"/>
      <c r="K10" s="211"/>
      <c r="L10" s="88"/>
      <c r="M10" s="33"/>
    </row>
    <row r="11" spans="1:13" ht="20.100000000000001" customHeight="1" x14ac:dyDescent="0.25">
      <c r="A11" s="33"/>
      <c r="B11" s="157"/>
      <c r="C11" s="121"/>
      <c r="D11" s="122"/>
      <c r="E11" s="210"/>
      <c r="F11" s="210"/>
      <c r="G11" s="210"/>
      <c r="H11" s="210"/>
      <c r="I11" s="210"/>
      <c r="J11" s="210"/>
      <c r="K11" s="211"/>
      <c r="L11" s="88"/>
      <c r="M11" s="33"/>
    </row>
    <row r="12" spans="1:13" ht="20.100000000000001" customHeight="1" thickBot="1" x14ac:dyDescent="0.3">
      <c r="A12" s="33"/>
      <c r="B12" s="158"/>
      <c r="C12" s="121"/>
      <c r="D12" s="122"/>
      <c r="E12" s="210"/>
      <c r="F12" s="210"/>
      <c r="G12" s="210"/>
      <c r="H12" s="210"/>
      <c r="I12" s="210"/>
      <c r="J12" s="210"/>
      <c r="K12" s="211"/>
      <c r="L12" s="88"/>
      <c r="M12" s="33"/>
    </row>
    <row r="13" spans="1:13" ht="20.100000000000001" customHeight="1" thickBot="1" x14ac:dyDescent="0.3">
      <c r="A13" s="33"/>
      <c r="B13" s="156">
        <v>50</v>
      </c>
      <c r="C13" s="191">
        <v>40</v>
      </c>
      <c r="D13" s="202">
        <v>40.4</v>
      </c>
      <c r="E13" s="78"/>
      <c r="F13" s="78"/>
      <c r="G13" s="78"/>
      <c r="H13" s="78"/>
      <c r="I13" s="78"/>
      <c r="J13" s="78"/>
      <c r="K13" s="87"/>
      <c r="L13" s="60"/>
      <c r="M13" s="33"/>
    </row>
    <row r="14" spans="1:13" ht="20.100000000000001" customHeight="1" thickBot="1" x14ac:dyDescent="0.3">
      <c r="A14" s="33"/>
      <c r="B14" s="157"/>
      <c r="C14" s="192"/>
      <c r="D14" s="203"/>
      <c r="E14" s="101"/>
      <c r="F14" s="101"/>
      <c r="G14" s="101"/>
      <c r="H14" s="101"/>
      <c r="I14" s="101"/>
      <c r="J14" s="101"/>
      <c r="K14" s="87"/>
      <c r="L14" s="61"/>
      <c r="M14" s="33"/>
    </row>
    <row r="15" spans="1:13" ht="20.100000000000001" customHeight="1" thickBot="1" x14ac:dyDescent="0.3">
      <c r="A15" s="33"/>
      <c r="B15" s="158"/>
      <c r="C15" s="193"/>
      <c r="D15" s="204"/>
      <c r="E15" s="103"/>
      <c r="F15" s="103"/>
      <c r="G15" s="103"/>
      <c r="H15" s="103"/>
      <c r="I15" s="103"/>
      <c r="J15" s="103"/>
      <c r="K15" s="87"/>
      <c r="L15" s="64"/>
      <c r="M15" s="33"/>
    </row>
    <row r="16" spans="1:13" ht="20.100000000000001" customHeight="1" thickBot="1" x14ac:dyDescent="0.3">
      <c r="A16" s="33"/>
      <c r="B16" s="156">
        <v>63</v>
      </c>
      <c r="C16" s="188">
        <v>63</v>
      </c>
      <c r="D16" s="205">
        <v>63.4</v>
      </c>
      <c r="E16" s="104"/>
      <c r="F16" s="104"/>
      <c r="G16" s="104"/>
      <c r="H16" s="104"/>
      <c r="I16" s="104"/>
      <c r="J16" s="104"/>
      <c r="K16" s="87"/>
      <c r="L16" s="60"/>
      <c r="M16" s="33"/>
    </row>
    <row r="17" spans="1:13" ht="20.100000000000001" customHeight="1" thickBot="1" x14ac:dyDescent="0.3">
      <c r="A17" s="33"/>
      <c r="B17" s="157"/>
      <c r="C17" s="189"/>
      <c r="D17" s="206"/>
      <c r="E17" s="101"/>
      <c r="F17" s="101"/>
      <c r="G17" s="101"/>
      <c r="H17" s="101"/>
      <c r="I17" s="101"/>
      <c r="J17" s="101"/>
      <c r="K17" s="87"/>
      <c r="L17" s="61"/>
      <c r="M17" s="33"/>
    </row>
    <row r="18" spans="1:13" ht="20.100000000000001" customHeight="1" thickBot="1" x14ac:dyDescent="0.3">
      <c r="A18" s="33"/>
      <c r="B18" s="158"/>
      <c r="C18" s="190"/>
      <c r="D18" s="207"/>
      <c r="E18" s="103"/>
      <c r="F18" s="103"/>
      <c r="G18" s="80"/>
      <c r="H18" s="80"/>
      <c r="I18" s="80"/>
      <c r="J18" s="80"/>
      <c r="K18" s="87"/>
      <c r="L18" s="64"/>
      <c r="M18" s="33"/>
    </row>
    <row r="19" spans="1:13" ht="20.100000000000001" customHeight="1" x14ac:dyDescent="0.25">
      <c r="A19" s="33"/>
      <c r="B19" s="156">
        <v>75</v>
      </c>
      <c r="C19" s="188">
        <v>75</v>
      </c>
      <c r="D19" s="205">
        <v>75.5</v>
      </c>
      <c r="E19" s="104"/>
      <c r="F19" s="104"/>
      <c r="G19" s="104"/>
      <c r="H19" s="104"/>
      <c r="I19" s="104"/>
      <c r="J19" s="104"/>
      <c r="K19" s="105"/>
      <c r="L19" s="60"/>
      <c r="M19" s="33"/>
    </row>
    <row r="20" spans="1:13" ht="20.100000000000001" customHeight="1" x14ac:dyDescent="0.25">
      <c r="A20" s="33"/>
      <c r="B20" s="157"/>
      <c r="C20" s="189"/>
      <c r="D20" s="206"/>
      <c r="E20" s="101"/>
      <c r="F20" s="101"/>
      <c r="G20" s="101"/>
      <c r="H20" s="101"/>
      <c r="I20" s="101"/>
      <c r="J20" s="101"/>
      <c r="K20" s="102"/>
      <c r="L20" s="61"/>
      <c r="M20" s="33"/>
    </row>
    <row r="21" spans="1:13" ht="20.100000000000001" customHeight="1" thickBot="1" x14ac:dyDescent="0.3">
      <c r="A21" s="33"/>
      <c r="B21" s="158"/>
      <c r="C21" s="190"/>
      <c r="D21" s="207"/>
      <c r="E21" s="103"/>
      <c r="F21" s="103"/>
      <c r="G21" s="103"/>
      <c r="H21" s="103"/>
      <c r="I21" s="103"/>
      <c r="J21" s="103"/>
      <c r="K21" s="89"/>
      <c r="L21" s="64"/>
      <c r="M21" s="33"/>
    </row>
    <row r="22" spans="1:13" ht="20.100000000000001" customHeight="1" thickBot="1" x14ac:dyDescent="0.3">
      <c r="A22" s="33"/>
      <c r="B22" s="156">
        <v>90</v>
      </c>
      <c r="C22" s="188">
        <v>90</v>
      </c>
      <c r="D22" s="205">
        <v>90.6</v>
      </c>
      <c r="E22" s="104"/>
      <c r="F22" s="104"/>
      <c r="G22" s="104"/>
      <c r="H22" s="104"/>
      <c r="I22" s="104"/>
      <c r="J22" s="104"/>
      <c r="K22" s="87"/>
      <c r="L22" s="60"/>
      <c r="M22" s="33"/>
    </row>
    <row r="23" spans="1:13" ht="20.100000000000001" customHeight="1" thickBot="1" x14ac:dyDescent="0.3">
      <c r="A23" s="33"/>
      <c r="B23" s="157"/>
      <c r="C23" s="189"/>
      <c r="D23" s="206"/>
      <c r="E23" s="101"/>
      <c r="F23" s="101"/>
      <c r="G23" s="101"/>
      <c r="H23" s="101"/>
      <c r="I23" s="101"/>
      <c r="J23" s="101"/>
      <c r="K23" s="87"/>
      <c r="L23" s="61"/>
      <c r="M23" s="33"/>
    </row>
    <row r="24" spans="1:13" ht="20.100000000000001" customHeight="1" thickBot="1" x14ac:dyDescent="0.3">
      <c r="A24" s="33"/>
      <c r="B24" s="158"/>
      <c r="C24" s="190"/>
      <c r="D24" s="207"/>
      <c r="E24" s="103"/>
      <c r="F24" s="103"/>
      <c r="G24" s="103"/>
      <c r="H24" s="103"/>
      <c r="I24" s="103"/>
      <c r="J24" s="103"/>
      <c r="K24" s="87"/>
      <c r="L24" s="64"/>
      <c r="M24" s="33"/>
    </row>
    <row r="25" spans="1:13" ht="20.100000000000001" customHeight="1" thickBot="1" x14ac:dyDescent="0.3">
      <c r="A25" s="33"/>
      <c r="B25" s="156">
        <v>110</v>
      </c>
      <c r="C25" s="191"/>
      <c r="D25" s="202"/>
      <c r="E25" s="78"/>
      <c r="F25" s="78"/>
      <c r="G25" s="78"/>
      <c r="H25" s="78"/>
      <c r="I25" s="78"/>
      <c r="J25" s="78"/>
      <c r="K25" s="87"/>
      <c r="L25" s="60"/>
      <c r="M25" s="33"/>
    </row>
    <row r="26" spans="1:13" ht="20.100000000000001" customHeight="1" thickBot="1" x14ac:dyDescent="0.3">
      <c r="A26" s="33"/>
      <c r="B26" s="157"/>
      <c r="C26" s="192"/>
      <c r="D26" s="203"/>
      <c r="E26" s="79"/>
      <c r="F26" s="79"/>
      <c r="G26" s="79"/>
      <c r="H26" s="79"/>
      <c r="I26" s="79"/>
      <c r="J26" s="79"/>
      <c r="K26" s="87"/>
      <c r="L26" s="61"/>
      <c r="M26" s="33"/>
    </row>
    <row r="27" spans="1:13" ht="20.100000000000001" customHeight="1" thickBot="1" x14ac:dyDescent="0.3">
      <c r="A27" s="33"/>
      <c r="B27" s="158"/>
      <c r="C27" s="193"/>
      <c r="D27" s="204"/>
      <c r="E27" s="80"/>
      <c r="F27" s="80"/>
      <c r="G27" s="80"/>
      <c r="H27" s="80"/>
      <c r="I27" s="80"/>
      <c r="J27" s="80"/>
      <c r="K27" s="87"/>
      <c r="L27" s="64"/>
      <c r="M27" s="33"/>
    </row>
    <row r="28" spans="1:13" ht="20.100000000000001" customHeight="1" thickBot="1" x14ac:dyDescent="0.3">
      <c r="A28" s="33"/>
      <c r="B28" s="156">
        <v>160</v>
      </c>
      <c r="C28" s="188">
        <v>160</v>
      </c>
      <c r="D28" s="188">
        <v>161</v>
      </c>
      <c r="E28" s="77"/>
      <c r="F28" s="77"/>
      <c r="G28" s="77"/>
      <c r="H28" s="77"/>
      <c r="I28" s="77"/>
      <c r="J28" s="77"/>
      <c r="K28" s="87"/>
      <c r="L28" s="60"/>
      <c r="M28" s="33"/>
    </row>
    <row r="29" spans="1:13" ht="20.100000000000001" customHeight="1" thickBot="1" x14ac:dyDescent="0.3">
      <c r="A29" s="33"/>
      <c r="B29" s="157"/>
      <c r="C29" s="189"/>
      <c r="D29" s="189"/>
      <c r="E29" s="106"/>
      <c r="F29" s="106"/>
      <c r="G29" s="106"/>
      <c r="H29" s="106"/>
      <c r="I29" s="106"/>
      <c r="J29" s="106"/>
      <c r="K29" s="87"/>
      <c r="L29" s="61"/>
      <c r="M29" s="33"/>
    </row>
    <row r="30" spans="1:13" ht="20.100000000000001" customHeight="1" thickBot="1" x14ac:dyDescent="0.3">
      <c r="A30" s="33"/>
      <c r="B30" s="158"/>
      <c r="C30" s="190"/>
      <c r="D30" s="190"/>
      <c r="E30" s="107"/>
      <c r="F30" s="107"/>
      <c r="G30" s="107"/>
      <c r="H30" s="107"/>
      <c r="I30" s="107"/>
      <c r="J30" s="107"/>
      <c r="K30" s="87"/>
      <c r="L30" s="64"/>
      <c r="M30" s="33"/>
    </row>
    <row r="31" spans="1:13" ht="20.100000000000001" customHeight="1" thickBot="1" x14ac:dyDescent="0.3">
      <c r="A31" s="33"/>
      <c r="B31" s="156">
        <v>225</v>
      </c>
      <c r="C31" s="188">
        <v>225</v>
      </c>
      <c r="D31" s="205">
        <v>226.4</v>
      </c>
      <c r="E31" s="78"/>
      <c r="F31" s="78"/>
      <c r="G31" s="78"/>
      <c r="H31" s="78"/>
      <c r="I31" s="78"/>
      <c r="J31" s="78"/>
      <c r="K31" s="87"/>
      <c r="L31" s="60"/>
      <c r="M31" s="33"/>
    </row>
    <row r="32" spans="1:13" ht="20.100000000000001" customHeight="1" thickBot="1" x14ac:dyDescent="0.3">
      <c r="A32" s="33"/>
      <c r="B32" s="157"/>
      <c r="C32" s="189"/>
      <c r="D32" s="206"/>
      <c r="E32" s="106"/>
      <c r="F32" s="106"/>
      <c r="G32" s="106"/>
      <c r="H32" s="106"/>
      <c r="I32" s="106"/>
      <c r="J32" s="106"/>
      <c r="K32" s="87"/>
      <c r="L32" s="61"/>
      <c r="M32" s="33"/>
    </row>
    <row r="33" spans="1:13" ht="20.100000000000001" customHeight="1" thickBot="1" x14ac:dyDescent="0.3">
      <c r="A33" s="33"/>
      <c r="B33" s="158"/>
      <c r="C33" s="190"/>
      <c r="D33" s="207"/>
      <c r="E33" s="107"/>
      <c r="F33" s="107"/>
      <c r="G33" s="107"/>
      <c r="H33" s="107"/>
      <c r="I33" s="107"/>
      <c r="J33" s="107"/>
      <c r="K33" s="110"/>
      <c r="L33" s="64"/>
      <c r="M33" s="33" t="s">
        <v>109</v>
      </c>
    </row>
    <row r="34" spans="1:13" ht="20.100000000000001" customHeight="1" x14ac:dyDescent="0.25">
      <c r="A34" s="33"/>
      <c r="B34" s="156">
        <v>280</v>
      </c>
      <c r="C34" s="188">
        <v>280</v>
      </c>
      <c r="D34" s="205">
        <v>281.7</v>
      </c>
      <c r="E34" s="108"/>
      <c r="F34" s="108"/>
      <c r="G34" s="108"/>
      <c r="H34" s="108"/>
      <c r="I34" s="108"/>
      <c r="J34" s="108"/>
      <c r="K34" s="109"/>
      <c r="L34" s="60"/>
      <c r="M34" s="33"/>
    </row>
    <row r="35" spans="1:13" ht="20.100000000000001" customHeight="1" x14ac:dyDescent="0.25">
      <c r="A35" s="33"/>
      <c r="B35" s="157"/>
      <c r="C35" s="189"/>
      <c r="D35" s="206"/>
      <c r="E35" s="34"/>
      <c r="F35" s="34"/>
      <c r="G35" s="34"/>
      <c r="H35" s="34"/>
      <c r="I35" s="34"/>
      <c r="J35" s="34"/>
      <c r="K35" s="57"/>
      <c r="L35" s="61"/>
      <c r="M35" s="33"/>
    </row>
    <row r="36" spans="1:13" ht="20.100000000000001" customHeight="1" thickBot="1" x14ac:dyDescent="0.3">
      <c r="A36" s="33"/>
      <c r="B36" s="158"/>
      <c r="C36" s="190"/>
      <c r="D36" s="207"/>
      <c r="E36" s="62"/>
      <c r="F36" s="62"/>
      <c r="G36" s="62"/>
      <c r="H36" s="62"/>
      <c r="I36" s="62"/>
      <c r="J36" s="62"/>
      <c r="K36" s="63"/>
      <c r="L36" s="64"/>
      <c r="M36" s="33"/>
    </row>
    <row r="37" spans="1:13" ht="20.100000000000001" customHeight="1" x14ac:dyDescent="0.25">
      <c r="A37" s="33"/>
      <c r="B37" s="156">
        <v>315</v>
      </c>
      <c r="C37" s="188">
        <v>315</v>
      </c>
      <c r="D37" s="205">
        <v>316.89999999999998</v>
      </c>
      <c r="E37" s="58"/>
      <c r="F37" s="58"/>
      <c r="G37" s="58"/>
      <c r="H37" s="58"/>
      <c r="I37" s="58"/>
      <c r="J37" s="58"/>
      <c r="K37" s="59"/>
      <c r="L37" s="60"/>
      <c r="M37" s="33"/>
    </row>
    <row r="38" spans="1:13" ht="20.100000000000001" customHeight="1" x14ac:dyDescent="0.25">
      <c r="A38" s="33"/>
      <c r="B38" s="157"/>
      <c r="C38" s="189"/>
      <c r="D38" s="206"/>
      <c r="E38" s="34"/>
      <c r="F38" s="34"/>
      <c r="G38" s="34"/>
      <c r="H38" s="34"/>
      <c r="I38" s="34"/>
      <c r="J38" s="34"/>
      <c r="K38" s="57"/>
      <c r="L38" s="61"/>
      <c r="M38" s="33"/>
    </row>
    <row r="39" spans="1:13" ht="20.100000000000001" customHeight="1" thickBot="1" x14ac:dyDescent="0.3">
      <c r="A39" s="33"/>
      <c r="B39" s="158"/>
      <c r="C39" s="190"/>
      <c r="D39" s="207"/>
      <c r="E39" s="62"/>
      <c r="F39" s="62"/>
      <c r="G39" s="62"/>
      <c r="H39" s="62"/>
      <c r="I39" s="62"/>
      <c r="J39" s="62"/>
      <c r="K39" s="63"/>
      <c r="L39" s="64"/>
      <c r="M39" s="33"/>
    </row>
    <row r="40" spans="1:13" ht="20.100000000000001" customHeight="1" x14ac:dyDescent="0.25">
      <c r="A40" s="33"/>
      <c r="B40" s="156">
        <v>400</v>
      </c>
      <c r="C40" s="198">
        <v>400</v>
      </c>
      <c r="D40" s="198">
        <v>402.4</v>
      </c>
      <c r="E40" s="65"/>
      <c r="F40" s="65"/>
      <c r="G40" s="65"/>
      <c r="H40" s="65"/>
      <c r="I40" s="65"/>
      <c r="J40" s="65"/>
      <c r="K40" s="65"/>
      <c r="L40" s="44"/>
      <c r="M40" s="33"/>
    </row>
    <row r="41" spans="1:13" ht="20.100000000000001" customHeight="1" x14ac:dyDescent="0.25">
      <c r="A41" s="33"/>
      <c r="B41" s="157"/>
      <c r="C41" s="199"/>
      <c r="D41" s="199"/>
      <c r="E41" s="66"/>
      <c r="F41" s="66"/>
      <c r="G41" s="66"/>
      <c r="H41" s="66"/>
      <c r="I41" s="66"/>
      <c r="J41" s="66"/>
      <c r="K41" s="66"/>
      <c r="L41" s="47"/>
      <c r="M41" s="33"/>
    </row>
    <row r="42" spans="1:13" ht="20.100000000000001" customHeight="1" thickBot="1" x14ac:dyDescent="0.3">
      <c r="A42" s="33"/>
      <c r="B42" s="158"/>
      <c r="C42" s="200"/>
      <c r="D42" s="200"/>
      <c r="E42" s="67"/>
      <c r="F42" s="67"/>
      <c r="G42" s="67"/>
      <c r="H42" s="67"/>
      <c r="I42" s="67"/>
      <c r="J42" s="67"/>
      <c r="K42" s="67"/>
      <c r="L42" s="50"/>
      <c r="M42" s="33"/>
    </row>
    <row r="43" spans="1:13" ht="20.100000000000001" customHeight="1" thickBot="1" x14ac:dyDescent="0.3">
      <c r="A43" s="33"/>
      <c r="B43" s="156">
        <v>450</v>
      </c>
      <c r="C43" s="208">
        <v>450</v>
      </c>
      <c r="D43" s="198">
        <v>452.7</v>
      </c>
      <c r="E43" s="65"/>
      <c r="F43" s="65"/>
      <c r="G43" s="65"/>
      <c r="H43" s="65"/>
      <c r="I43" s="65"/>
      <c r="J43" s="65"/>
      <c r="K43" s="65"/>
      <c r="L43" s="44"/>
      <c r="M43" s="33"/>
    </row>
    <row r="44" spans="1:13" ht="20.100000000000001" customHeight="1" x14ac:dyDescent="0.25">
      <c r="A44" s="33"/>
      <c r="B44" s="157"/>
      <c r="C44" s="209"/>
      <c r="D44" s="199"/>
      <c r="E44" s="66"/>
      <c r="F44" s="66"/>
      <c r="G44" s="66"/>
      <c r="H44" s="66"/>
      <c r="I44" s="66"/>
      <c r="J44" s="66"/>
      <c r="K44" s="65"/>
      <c r="L44" s="47"/>
      <c r="M44" s="33"/>
    </row>
    <row r="45" spans="1:13" ht="20.100000000000001" customHeight="1" x14ac:dyDescent="0.25">
      <c r="A45" s="33"/>
      <c r="B45" s="157"/>
      <c r="C45" s="209"/>
      <c r="D45" s="199"/>
      <c r="E45" s="222"/>
      <c r="F45" s="222"/>
      <c r="G45" s="222"/>
      <c r="H45" s="222"/>
      <c r="I45" s="222"/>
      <c r="J45" s="222"/>
      <c r="K45" s="222"/>
      <c r="L45" s="68"/>
      <c r="M45" s="33"/>
    </row>
    <row r="46" spans="1:13" ht="20.100000000000001" customHeight="1" x14ac:dyDescent="0.25">
      <c r="A46" s="33"/>
      <c r="B46" s="220">
        <v>630</v>
      </c>
      <c r="C46" s="224"/>
      <c r="D46" s="224"/>
      <c r="E46" s="66"/>
      <c r="F46" s="66"/>
      <c r="G46" s="66"/>
      <c r="H46" s="66"/>
      <c r="I46" s="66"/>
      <c r="J46" s="66"/>
      <c r="K46" s="66"/>
      <c r="L46" s="223"/>
      <c r="M46" s="33"/>
    </row>
    <row r="47" spans="1:13" ht="20.100000000000001" customHeight="1" x14ac:dyDescent="0.25">
      <c r="A47" s="33"/>
      <c r="B47" s="220"/>
      <c r="C47" s="199"/>
      <c r="D47" s="199"/>
      <c r="E47" s="66"/>
      <c r="F47" s="66"/>
      <c r="G47" s="66"/>
      <c r="H47" s="66"/>
      <c r="I47" s="66"/>
      <c r="J47" s="66"/>
      <c r="K47" s="66"/>
      <c r="L47" s="223"/>
      <c r="M47" s="33"/>
    </row>
    <row r="48" spans="1:13" ht="20.100000000000001" customHeight="1" x14ac:dyDescent="0.25">
      <c r="A48" s="33"/>
      <c r="B48" s="220"/>
      <c r="C48" s="225"/>
      <c r="D48" s="225"/>
      <c r="E48" s="66"/>
      <c r="F48" s="66"/>
      <c r="G48" s="66"/>
      <c r="H48" s="66"/>
      <c r="I48" s="66"/>
      <c r="J48" s="66"/>
      <c r="K48" s="66"/>
      <c r="L48" s="223"/>
      <c r="M48" s="33"/>
    </row>
    <row r="49" spans="1:13" ht="15.75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1:13" ht="15.75" x14ac:dyDescent="0.25">
      <c r="A50" s="33"/>
      <c r="B50" s="33" t="s">
        <v>53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1:13" ht="15.75" x14ac:dyDescent="0.25">
      <c r="A51" s="51" t="s">
        <v>57</v>
      </c>
      <c r="B51" s="33" t="s">
        <v>54</v>
      </c>
      <c r="C51" s="33"/>
      <c r="D51" s="33"/>
      <c r="E51" s="51" t="s">
        <v>61</v>
      </c>
      <c r="F51" s="33"/>
      <c r="G51" s="33"/>
      <c r="H51" s="33"/>
      <c r="I51" s="33"/>
      <c r="J51" s="33"/>
      <c r="K51" s="33"/>
      <c r="L51" s="33"/>
      <c r="M51" s="33"/>
    </row>
    <row r="52" spans="1:13" ht="15.75" x14ac:dyDescent="0.25">
      <c r="A52" s="51" t="s">
        <v>57</v>
      </c>
      <c r="B52" s="33" t="s">
        <v>55</v>
      </c>
      <c r="C52" s="33"/>
      <c r="D52" s="52" t="s">
        <v>60</v>
      </c>
      <c r="E52" s="52"/>
      <c r="F52" s="53"/>
      <c r="G52" s="33"/>
      <c r="H52" s="33"/>
      <c r="I52" s="33"/>
      <c r="J52" s="33"/>
      <c r="K52" s="33"/>
      <c r="L52" s="33"/>
      <c r="M52" s="33"/>
    </row>
    <row r="53" spans="1:13" ht="15.75" x14ac:dyDescent="0.25">
      <c r="A53" s="51" t="s">
        <v>57</v>
      </c>
      <c r="B53" s="33" t="s">
        <v>56</v>
      </c>
      <c r="C53" s="53"/>
      <c r="D53" s="53"/>
      <c r="E53" s="53"/>
      <c r="F53" s="53"/>
      <c r="G53" s="33"/>
      <c r="H53" s="33"/>
      <c r="I53" s="33"/>
      <c r="J53" s="33"/>
      <c r="K53" s="33"/>
      <c r="L53" s="33"/>
      <c r="M53" s="33"/>
    </row>
    <row r="54" spans="1:13" ht="15.75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3" ht="15.75" x14ac:dyDescent="0.25">
      <c r="A55" s="33"/>
      <c r="B55" s="33" t="s">
        <v>58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ht="15.75" x14ac:dyDescent="0.25">
      <c r="A56" s="33"/>
      <c r="B56" s="33" t="s">
        <v>59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ht="15.75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1:13" ht="15.75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</row>
    <row r="59" spans="1:13" ht="15.75" x14ac:dyDescent="0.25">
      <c r="A59" s="33"/>
      <c r="B59" s="184" t="s">
        <v>46</v>
      </c>
      <c r="C59" s="184"/>
      <c r="D59" s="184"/>
      <c r="E59" s="184" t="s">
        <v>76</v>
      </c>
      <c r="F59" s="184"/>
      <c r="G59" s="184"/>
      <c r="H59" s="184"/>
      <c r="I59" s="184" t="s">
        <v>82</v>
      </c>
      <c r="J59" s="184"/>
      <c r="K59" s="184"/>
      <c r="L59" s="184"/>
      <c r="M59" s="33"/>
    </row>
    <row r="60" spans="1:13" ht="15.75" x14ac:dyDescent="0.25">
      <c r="A60" s="33"/>
      <c r="B60" s="184" t="s">
        <v>75</v>
      </c>
      <c r="C60" s="184"/>
      <c r="D60" s="184"/>
      <c r="E60" s="184" t="s">
        <v>77</v>
      </c>
      <c r="F60" s="184"/>
      <c r="G60" s="184"/>
      <c r="H60" s="184"/>
      <c r="I60" s="184" t="s">
        <v>83</v>
      </c>
      <c r="J60" s="184"/>
      <c r="K60" s="184"/>
      <c r="L60" s="184"/>
      <c r="M60" s="33"/>
    </row>
    <row r="61" spans="1:13" ht="15.75" x14ac:dyDescent="0.25">
      <c r="A61" s="33"/>
      <c r="B61" s="184" t="s">
        <v>47</v>
      </c>
      <c r="C61" s="184"/>
      <c r="D61" s="184"/>
      <c r="E61" s="184" t="s">
        <v>47</v>
      </c>
      <c r="F61" s="184"/>
      <c r="G61" s="184"/>
      <c r="H61" s="184"/>
      <c r="I61" s="184" t="s">
        <v>47</v>
      </c>
      <c r="J61" s="184"/>
      <c r="K61" s="184"/>
      <c r="L61" s="184"/>
      <c r="M61" s="33"/>
    </row>
    <row r="62" spans="1:13" ht="32.2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</row>
    <row r="63" spans="1:13" ht="15.75" x14ac:dyDescent="0.25">
      <c r="A63" s="33"/>
      <c r="B63" s="184" t="s">
        <v>78</v>
      </c>
      <c r="C63" s="184"/>
      <c r="D63" s="184"/>
      <c r="E63" s="184" t="s">
        <v>80</v>
      </c>
      <c r="F63" s="184"/>
      <c r="G63" s="184"/>
      <c r="H63" s="184"/>
      <c r="I63" s="184" t="s">
        <v>84</v>
      </c>
      <c r="J63" s="184"/>
      <c r="K63" s="184"/>
      <c r="L63" s="184"/>
      <c r="M63" s="33"/>
    </row>
    <row r="64" spans="1:13" ht="15.75" x14ac:dyDescent="0.25">
      <c r="A64" s="33"/>
      <c r="B64" s="184" t="s">
        <v>79</v>
      </c>
      <c r="C64" s="184"/>
      <c r="D64" s="184"/>
      <c r="E64" s="184" t="s">
        <v>81</v>
      </c>
      <c r="F64" s="184"/>
      <c r="G64" s="184"/>
      <c r="H64" s="184"/>
      <c r="I64" s="184" t="s">
        <v>81</v>
      </c>
      <c r="J64" s="184"/>
      <c r="K64" s="184"/>
      <c r="L64" s="184"/>
      <c r="M64" s="33"/>
    </row>
    <row r="65" spans="1:13" ht="15.75" x14ac:dyDescent="0.25">
      <c r="A65" s="33"/>
      <c r="B65" s="184" t="s">
        <v>47</v>
      </c>
      <c r="C65" s="184"/>
      <c r="D65" s="184"/>
      <c r="E65" s="33"/>
      <c r="F65" s="184" t="s">
        <v>47</v>
      </c>
      <c r="G65" s="184"/>
      <c r="H65" s="33"/>
      <c r="I65" s="33"/>
      <c r="J65" s="184" t="s">
        <v>47</v>
      </c>
      <c r="K65" s="184"/>
      <c r="L65" s="33"/>
      <c r="M65" s="33" t="s">
        <v>110</v>
      </c>
    </row>
  </sheetData>
  <mergeCells count="65">
    <mergeCell ref="B46:B48"/>
    <mergeCell ref="C46:C48"/>
    <mergeCell ref="D46:D48"/>
    <mergeCell ref="B64:D64"/>
    <mergeCell ref="E64:H64"/>
    <mergeCell ref="I64:L64"/>
    <mergeCell ref="B65:D65"/>
    <mergeCell ref="F65:G65"/>
    <mergeCell ref="J65:K65"/>
    <mergeCell ref="B61:D61"/>
    <mergeCell ref="E61:H61"/>
    <mergeCell ref="I61:L61"/>
    <mergeCell ref="B63:D63"/>
    <mergeCell ref="E63:H63"/>
    <mergeCell ref="I63:L63"/>
    <mergeCell ref="B59:D59"/>
    <mergeCell ref="E59:H59"/>
    <mergeCell ref="I59:L59"/>
    <mergeCell ref="B60:D60"/>
    <mergeCell ref="E60:H60"/>
    <mergeCell ref="I60:L60"/>
    <mergeCell ref="B1:L1"/>
    <mergeCell ref="B2:L2"/>
    <mergeCell ref="B4:L4"/>
    <mergeCell ref="C5:D5"/>
    <mergeCell ref="E5:J5"/>
    <mergeCell ref="K5:K6"/>
    <mergeCell ref="L5:L6"/>
    <mergeCell ref="C43:C45"/>
    <mergeCell ref="D43:D45"/>
    <mergeCell ref="B43:B45"/>
    <mergeCell ref="B40:B42"/>
    <mergeCell ref="C40:C42"/>
    <mergeCell ref="D40:D42"/>
    <mergeCell ref="B37:B39"/>
    <mergeCell ref="C37:C39"/>
    <mergeCell ref="D37:D39"/>
    <mergeCell ref="B34:B36"/>
    <mergeCell ref="C34:C36"/>
    <mergeCell ref="D34:D36"/>
    <mergeCell ref="B31:B33"/>
    <mergeCell ref="C31:C33"/>
    <mergeCell ref="D31:D33"/>
    <mergeCell ref="C28:C30"/>
    <mergeCell ref="D28:D30"/>
    <mergeCell ref="B28:B30"/>
    <mergeCell ref="B25:B27"/>
    <mergeCell ref="C25:C27"/>
    <mergeCell ref="D25:D27"/>
    <mergeCell ref="B22:B24"/>
    <mergeCell ref="C22:C24"/>
    <mergeCell ref="D22:D24"/>
    <mergeCell ref="B19:B21"/>
    <mergeCell ref="C19:C21"/>
    <mergeCell ref="D19:D21"/>
    <mergeCell ref="B16:B18"/>
    <mergeCell ref="C16:C18"/>
    <mergeCell ref="D16:D18"/>
    <mergeCell ref="B13:B15"/>
    <mergeCell ref="C13:C15"/>
    <mergeCell ref="D13:D15"/>
    <mergeCell ref="C7:C9"/>
    <mergeCell ref="D7:D9"/>
    <mergeCell ref="B7:B9"/>
    <mergeCell ref="B10:B12"/>
  </mergeCells>
  <printOptions horizontalCentered="1"/>
  <pageMargins left="0.45" right="0.2" top="0.5" bottom="0.25" header="0.3" footer="0.3"/>
  <pageSetup paperSize="9"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14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8"/>
      <c r="B7" s="28"/>
      <c r="C7" s="124"/>
      <c r="D7" s="124"/>
      <c r="E7" s="124"/>
      <c r="P7" s="7">
        <v>110</v>
      </c>
    </row>
    <row r="8" spans="1:16" ht="7.5" customHeight="1" x14ac:dyDescent="0.25">
      <c r="A8" s="28"/>
      <c r="B8" s="28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123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27" t="s">
        <v>4</v>
      </c>
      <c r="C14" s="27" t="s">
        <v>5</v>
      </c>
      <c r="D14" s="27" t="s">
        <v>6</v>
      </c>
      <c r="E14" s="128"/>
      <c r="F14" s="27" t="s">
        <v>10</v>
      </c>
      <c r="G14" s="27" t="s">
        <v>11</v>
      </c>
      <c r="H14" s="128"/>
      <c r="I14" s="128"/>
      <c r="L14" s="1">
        <f>0.006*355</f>
        <v>2.13</v>
      </c>
      <c r="P14" s="7">
        <v>315</v>
      </c>
    </row>
    <row r="15" spans="1:16" ht="25.5" x14ac:dyDescent="0.25">
      <c r="A15" s="27" t="s">
        <v>7</v>
      </c>
      <c r="B15" s="130" t="s">
        <v>102</v>
      </c>
      <c r="C15" s="131"/>
      <c r="D15" s="132"/>
      <c r="E15" s="2">
        <v>12.5</v>
      </c>
      <c r="F15" s="31">
        <v>21.1</v>
      </c>
      <c r="G15" s="31">
        <v>23.4</v>
      </c>
      <c r="H15" s="30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27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27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27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27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27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27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27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3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8"/>
      <c r="B7" s="28"/>
      <c r="C7" s="124"/>
      <c r="D7" s="124"/>
      <c r="E7" s="124"/>
      <c r="P7" s="7">
        <v>110</v>
      </c>
    </row>
    <row r="8" spans="1:16" ht="7.5" customHeight="1" x14ac:dyDescent="0.25">
      <c r="A8" s="28"/>
      <c r="B8" s="28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122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27" t="s">
        <v>4</v>
      </c>
      <c r="C14" s="27" t="s">
        <v>5</v>
      </c>
      <c r="D14" s="27" t="s">
        <v>6</v>
      </c>
      <c r="E14" s="128"/>
      <c r="F14" s="27" t="s">
        <v>10</v>
      </c>
      <c r="G14" s="27" t="s">
        <v>11</v>
      </c>
      <c r="H14" s="128"/>
      <c r="I14" s="128"/>
      <c r="L14" s="1">
        <f>0.006*315</f>
        <v>1.8900000000000001</v>
      </c>
      <c r="P14" s="7">
        <v>315</v>
      </c>
    </row>
    <row r="15" spans="1:16" ht="25.5" x14ac:dyDescent="0.25">
      <c r="A15" s="27" t="s">
        <v>7</v>
      </c>
      <c r="B15" s="130" t="s">
        <v>101</v>
      </c>
      <c r="C15" s="131"/>
      <c r="D15" s="132"/>
      <c r="E15" s="2">
        <v>11.1</v>
      </c>
      <c r="F15" s="31">
        <v>18.7</v>
      </c>
      <c r="G15" s="31">
        <v>20.7</v>
      </c>
      <c r="H15" s="30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27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27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27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27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27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27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27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38:C38"/>
    <mergeCell ref="D38:F38"/>
    <mergeCell ref="G38:I38"/>
    <mergeCell ref="A39:B39"/>
    <mergeCell ref="D39:F39"/>
    <mergeCell ref="H39:I39"/>
    <mergeCell ref="A36:C36"/>
    <mergeCell ref="D36:F36"/>
    <mergeCell ref="G36:I36"/>
    <mergeCell ref="A37:C37"/>
    <mergeCell ref="D37:F37"/>
    <mergeCell ref="G37:I37"/>
    <mergeCell ref="A33:C33"/>
    <mergeCell ref="D33:F33"/>
    <mergeCell ref="G33:I33"/>
    <mergeCell ref="A35:C35"/>
    <mergeCell ref="D35:F35"/>
    <mergeCell ref="G35:I35"/>
    <mergeCell ref="A31:C31"/>
    <mergeCell ref="D31:F31"/>
    <mergeCell ref="G31:I31"/>
    <mergeCell ref="A32:C32"/>
    <mergeCell ref="D32:F32"/>
    <mergeCell ref="G32:I32"/>
    <mergeCell ref="B28:C28"/>
    <mergeCell ref="D28:E28"/>
    <mergeCell ref="F28:H28"/>
    <mergeCell ref="A30:C30"/>
    <mergeCell ref="D30:F30"/>
    <mergeCell ref="G30:I30"/>
    <mergeCell ref="B26:C26"/>
    <mergeCell ref="D26:E26"/>
    <mergeCell ref="F26:H26"/>
    <mergeCell ref="B27:C27"/>
    <mergeCell ref="D27:E27"/>
    <mergeCell ref="F27:H27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9:I19"/>
    <mergeCell ref="A20:A21"/>
    <mergeCell ref="B20:C21"/>
    <mergeCell ref="D20:E21"/>
    <mergeCell ref="F20:H20"/>
    <mergeCell ref="I20:I21"/>
    <mergeCell ref="F21:H21"/>
    <mergeCell ref="H13:H14"/>
    <mergeCell ref="I13:I14"/>
    <mergeCell ref="B15:D15"/>
    <mergeCell ref="B16:D16"/>
    <mergeCell ref="H16:H18"/>
    <mergeCell ref="B17:D17"/>
    <mergeCell ref="B18:D18"/>
    <mergeCell ref="F13:G13"/>
    <mergeCell ref="A9:B9"/>
    <mergeCell ref="A10:B10"/>
    <mergeCell ref="A13:A14"/>
    <mergeCell ref="B13:D13"/>
    <mergeCell ref="E13:E14"/>
    <mergeCell ref="A6:B6"/>
    <mergeCell ref="C6:E7"/>
    <mergeCell ref="A1:I1"/>
    <mergeCell ref="A2:I2"/>
    <mergeCell ref="A4:I4"/>
    <mergeCell ref="A5:B5"/>
    <mergeCell ref="C5:E5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C1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3"/>
      <c r="B7" s="23"/>
      <c r="C7" s="124"/>
      <c r="D7" s="124"/>
      <c r="E7" s="124"/>
      <c r="P7" s="7">
        <v>110</v>
      </c>
    </row>
    <row r="8" spans="1:16" ht="7.5" customHeight="1" x14ac:dyDescent="0.25">
      <c r="A8" s="23"/>
      <c r="B8" s="23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121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25" t="s">
        <v>4</v>
      </c>
      <c r="C14" s="25" t="s">
        <v>5</v>
      </c>
      <c r="D14" s="25" t="s">
        <v>6</v>
      </c>
      <c r="E14" s="128"/>
      <c r="F14" s="25" t="s">
        <v>10</v>
      </c>
      <c r="G14" s="25" t="s">
        <v>11</v>
      </c>
      <c r="H14" s="128"/>
      <c r="I14" s="128"/>
      <c r="L14" s="1">
        <f>0.006*280</f>
        <v>1.68</v>
      </c>
      <c r="P14" s="7">
        <v>315</v>
      </c>
    </row>
    <row r="15" spans="1:16" ht="25.5" x14ac:dyDescent="0.25">
      <c r="A15" s="25" t="s">
        <v>7</v>
      </c>
      <c r="B15" s="130" t="s">
        <v>100</v>
      </c>
      <c r="C15" s="131"/>
      <c r="D15" s="132"/>
      <c r="E15" s="2">
        <v>9.8000000000000007</v>
      </c>
      <c r="F15" s="18">
        <v>16.399999999999999</v>
      </c>
      <c r="G15" s="18">
        <v>18.399999999999999</v>
      </c>
      <c r="H15" s="26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25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25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25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25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25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25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25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B39"/>
    <mergeCell ref="D39:F39"/>
    <mergeCell ref="H39:I39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1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3"/>
      <c r="B7" s="23"/>
      <c r="C7" s="124"/>
      <c r="D7" s="124"/>
      <c r="E7" s="124"/>
      <c r="P7" s="7">
        <v>110</v>
      </c>
    </row>
    <row r="8" spans="1:16" ht="7.5" customHeight="1" x14ac:dyDescent="0.25">
      <c r="A8" s="23"/>
      <c r="B8" s="23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120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25" t="s">
        <v>4</v>
      </c>
      <c r="C14" s="25" t="s">
        <v>5</v>
      </c>
      <c r="D14" s="25" t="s">
        <v>6</v>
      </c>
      <c r="E14" s="128"/>
      <c r="F14" s="25" t="s">
        <v>10</v>
      </c>
      <c r="G14" s="25" t="s">
        <v>11</v>
      </c>
      <c r="H14" s="128"/>
      <c r="I14" s="128"/>
      <c r="L14" s="1">
        <f>0.006*250</f>
        <v>1.5</v>
      </c>
      <c r="P14" s="7">
        <v>315</v>
      </c>
    </row>
    <row r="15" spans="1:16" ht="25.5" x14ac:dyDescent="0.25">
      <c r="A15" s="25" t="s">
        <v>7</v>
      </c>
      <c r="B15" s="130" t="s">
        <v>99</v>
      </c>
      <c r="C15" s="131"/>
      <c r="D15" s="132"/>
      <c r="E15" s="2">
        <v>5</v>
      </c>
      <c r="F15" s="18">
        <v>14.8</v>
      </c>
      <c r="G15" s="18">
        <v>16.399999999999999</v>
      </c>
      <c r="H15" s="26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25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25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25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25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25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25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25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B39"/>
    <mergeCell ref="D39:F39"/>
    <mergeCell ref="H39:I39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1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3"/>
      <c r="B7" s="23"/>
      <c r="C7" s="124"/>
      <c r="D7" s="124"/>
      <c r="E7" s="124"/>
      <c r="P7" s="7">
        <v>110</v>
      </c>
    </row>
    <row r="8" spans="1:16" ht="7.5" customHeight="1" x14ac:dyDescent="0.25">
      <c r="A8" s="23"/>
      <c r="B8" s="23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119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25" t="s">
        <v>4</v>
      </c>
      <c r="C14" s="25" t="s">
        <v>5</v>
      </c>
      <c r="D14" s="25" t="s">
        <v>6</v>
      </c>
      <c r="E14" s="128"/>
      <c r="F14" s="25" t="s">
        <v>10</v>
      </c>
      <c r="G14" s="25" t="s">
        <v>11</v>
      </c>
      <c r="H14" s="128"/>
      <c r="I14" s="128"/>
      <c r="L14" s="1">
        <f>0.006*225</f>
        <v>1.35</v>
      </c>
      <c r="P14" s="7">
        <v>315</v>
      </c>
    </row>
    <row r="15" spans="1:16" ht="25.5" x14ac:dyDescent="0.25">
      <c r="A15" s="25" t="s">
        <v>7</v>
      </c>
      <c r="B15" s="130" t="s">
        <v>98</v>
      </c>
      <c r="C15" s="131"/>
      <c r="D15" s="132"/>
      <c r="E15" s="2">
        <v>4.5</v>
      </c>
      <c r="F15" s="18">
        <v>13.4</v>
      </c>
      <c r="G15" s="18">
        <v>14.9</v>
      </c>
      <c r="H15" s="26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25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25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25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25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25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25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25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B39"/>
    <mergeCell ref="D39:F39"/>
    <mergeCell ref="H39:I39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1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3"/>
      <c r="B7" s="23"/>
      <c r="C7" s="124"/>
      <c r="D7" s="124"/>
      <c r="E7" s="124"/>
      <c r="P7" s="7">
        <v>110</v>
      </c>
    </row>
    <row r="8" spans="1:16" ht="7.5" customHeight="1" x14ac:dyDescent="0.25">
      <c r="A8" s="23"/>
      <c r="B8" s="23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118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25" t="s">
        <v>4</v>
      </c>
      <c r="C14" s="25" t="s">
        <v>5</v>
      </c>
      <c r="D14" s="25" t="s">
        <v>6</v>
      </c>
      <c r="E14" s="128"/>
      <c r="F14" s="25" t="s">
        <v>10</v>
      </c>
      <c r="G14" s="25" t="s">
        <v>11</v>
      </c>
      <c r="H14" s="128"/>
      <c r="I14" s="128"/>
      <c r="L14" s="1">
        <f>0.006*200</f>
        <v>1.2</v>
      </c>
      <c r="P14" s="7">
        <v>315</v>
      </c>
    </row>
    <row r="15" spans="1:16" ht="25.5" x14ac:dyDescent="0.25">
      <c r="A15" s="25" t="s">
        <v>7</v>
      </c>
      <c r="B15" s="130" t="s">
        <v>97</v>
      </c>
      <c r="C15" s="131"/>
      <c r="D15" s="132"/>
      <c r="E15" s="2">
        <v>4</v>
      </c>
      <c r="F15" s="18">
        <v>11.9</v>
      </c>
      <c r="G15" s="18">
        <v>13.2</v>
      </c>
      <c r="H15" s="26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25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25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25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25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25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25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25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B39"/>
    <mergeCell ref="D39:F39"/>
    <mergeCell ref="H39:I39"/>
  </mergeCells>
  <printOptions horizontalCentered="1"/>
  <pageMargins left="0.45" right="0.2" top="0.5" bottom="0.25" header="0.3" footer="0.05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B27" workbookViewId="0">
      <selection sqref="A1:I38"/>
    </sheetView>
  </sheetViews>
  <sheetFormatPr defaultRowHeight="12.75" x14ac:dyDescent="0.2"/>
  <cols>
    <col min="1" max="1" width="9.140625" style="1"/>
    <col min="2" max="2" width="9.42578125" style="1" customWidth="1"/>
    <col min="3" max="3" width="9.85546875" style="1" customWidth="1"/>
    <col min="4" max="4" width="9.140625" style="1"/>
    <col min="5" max="5" width="11" style="1" customWidth="1"/>
    <col min="6" max="7" width="9.140625" style="1"/>
    <col min="8" max="8" width="15.42578125" style="1" customWidth="1"/>
    <col min="9" max="9" width="12.85546875" style="1" customWidth="1"/>
    <col min="10" max="16384" width="9.140625" style="1"/>
  </cols>
  <sheetData>
    <row r="1" spans="1:16" ht="30.75" customHeight="1" x14ac:dyDescent="0.2">
      <c r="A1" s="125" t="s">
        <v>71</v>
      </c>
      <c r="B1" s="126"/>
      <c r="C1" s="126"/>
      <c r="D1" s="126"/>
      <c r="E1" s="126"/>
      <c r="F1" s="126"/>
      <c r="G1" s="126"/>
      <c r="H1" s="126"/>
      <c r="I1" s="126"/>
    </row>
    <row r="2" spans="1:16" ht="15" x14ac:dyDescent="0.25">
      <c r="A2" s="126" t="s">
        <v>72</v>
      </c>
      <c r="B2" s="126"/>
      <c r="C2" s="126"/>
      <c r="D2" s="126"/>
      <c r="E2" s="126"/>
      <c r="F2" s="126"/>
      <c r="G2" s="126"/>
      <c r="H2" s="126"/>
      <c r="I2" s="126"/>
      <c r="P2" s="7">
        <v>32</v>
      </c>
    </row>
    <row r="3" spans="1:16" ht="7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P3" s="7">
        <v>40</v>
      </c>
    </row>
    <row r="4" spans="1:16" ht="17.25" customHeight="1" x14ac:dyDescent="0.25">
      <c r="A4" s="127" t="s">
        <v>0</v>
      </c>
      <c r="B4" s="127"/>
      <c r="C4" s="127"/>
      <c r="D4" s="127"/>
      <c r="E4" s="127"/>
      <c r="F4" s="127"/>
      <c r="G4" s="127"/>
      <c r="H4" s="127"/>
      <c r="I4" s="127"/>
      <c r="P4" s="7">
        <v>63</v>
      </c>
    </row>
    <row r="5" spans="1:16" ht="15" x14ac:dyDescent="0.25">
      <c r="A5" s="123" t="s">
        <v>15</v>
      </c>
      <c r="B5" s="123"/>
      <c r="C5" s="123" t="s">
        <v>73</v>
      </c>
      <c r="D5" s="123"/>
      <c r="E5" s="123"/>
      <c r="P5" s="7">
        <v>75</v>
      </c>
    </row>
    <row r="6" spans="1:16" ht="15" x14ac:dyDescent="0.25">
      <c r="A6" s="123" t="s">
        <v>16</v>
      </c>
      <c r="B6" s="123"/>
      <c r="C6" s="124" t="s">
        <v>74</v>
      </c>
      <c r="D6" s="124"/>
      <c r="E6" s="124"/>
      <c r="P6" s="7">
        <v>90</v>
      </c>
    </row>
    <row r="7" spans="1:16" ht="15" x14ac:dyDescent="0.25">
      <c r="A7" s="23"/>
      <c r="B7" s="23"/>
      <c r="C7" s="124"/>
      <c r="D7" s="124"/>
      <c r="E7" s="124"/>
      <c r="P7" s="7">
        <v>110</v>
      </c>
    </row>
    <row r="8" spans="1:16" ht="7.5" customHeight="1" x14ac:dyDescent="0.25">
      <c r="A8" s="23"/>
      <c r="B8" s="23"/>
      <c r="P8" s="7">
        <v>160</v>
      </c>
    </row>
    <row r="9" spans="1:16" ht="15" x14ac:dyDescent="0.25">
      <c r="A9" s="123" t="s">
        <v>17</v>
      </c>
      <c r="B9" s="123"/>
      <c r="C9" s="1" t="s">
        <v>26</v>
      </c>
      <c r="P9" s="7">
        <v>180</v>
      </c>
    </row>
    <row r="10" spans="1:16" ht="15" x14ac:dyDescent="0.25">
      <c r="A10" s="123" t="s">
        <v>18</v>
      </c>
      <c r="B10" s="123"/>
      <c r="C10" s="74" t="s">
        <v>117</v>
      </c>
      <c r="P10" s="7">
        <v>200</v>
      </c>
    </row>
    <row r="11" spans="1:16" ht="15" x14ac:dyDescent="0.25">
      <c r="P11" s="7">
        <v>225</v>
      </c>
    </row>
    <row r="12" spans="1:16" ht="15" x14ac:dyDescent="0.25">
      <c r="A12" s="1" t="s">
        <v>1</v>
      </c>
      <c r="P12" s="7">
        <v>250</v>
      </c>
    </row>
    <row r="13" spans="1:16" ht="30.75" customHeight="1" x14ac:dyDescent="0.25">
      <c r="A13" s="128" t="s">
        <v>2</v>
      </c>
      <c r="B13" s="129" t="s">
        <v>3</v>
      </c>
      <c r="C13" s="128"/>
      <c r="D13" s="128"/>
      <c r="E13" s="129" t="s">
        <v>8</v>
      </c>
      <c r="F13" s="128" t="s">
        <v>9</v>
      </c>
      <c r="G13" s="128"/>
      <c r="H13" s="129" t="s">
        <v>12</v>
      </c>
      <c r="I13" s="129" t="s">
        <v>14</v>
      </c>
      <c r="P13" s="7">
        <v>280</v>
      </c>
    </row>
    <row r="14" spans="1:16" ht="15" x14ac:dyDescent="0.25">
      <c r="A14" s="128"/>
      <c r="B14" s="25" t="s">
        <v>4</v>
      </c>
      <c r="C14" s="25" t="s">
        <v>5</v>
      </c>
      <c r="D14" s="25" t="s">
        <v>6</v>
      </c>
      <c r="E14" s="128"/>
      <c r="F14" s="25" t="s">
        <v>10</v>
      </c>
      <c r="G14" s="25" t="s">
        <v>11</v>
      </c>
      <c r="H14" s="128"/>
      <c r="I14" s="128"/>
      <c r="L14" s="1">
        <f>0.006*180</f>
        <v>1.08</v>
      </c>
      <c r="P14" s="7">
        <v>315</v>
      </c>
    </row>
    <row r="15" spans="1:16" ht="25.5" x14ac:dyDescent="0.25">
      <c r="A15" s="25" t="s">
        <v>7</v>
      </c>
      <c r="B15" s="130" t="s">
        <v>96</v>
      </c>
      <c r="C15" s="131"/>
      <c r="D15" s="132"/>
      <c r="E15" s="2">
        <v>3.6</v>
      </c>
      <c r="F15" s="18">
        <v>10.7</v>
      </c>
      <c r="G15" s="18">
        <v>11.9</v>
      </c>
      <c r="H15" s="26" t="s">
        <v>13</v>
      </c>
      <c r="I15" s="17"/>
      <c r="P15" s="7">
        <v>355</v>
      </c>
    </row>
    <row r="16" spans="1:16" ht="47.1" customHeight="1" x14ac:dyDescent="0.25">
      <c r="A16" s="4" t="s">
        <v>27</v>
      </c>
      <c r="B16" s="133"/>
      <c r="C16" s="134"/>
      <c r="D16" s="135"/>
      <c r="E16" s="8"/>
      <c r="F16" s="8"/>
      <c r="G16" s="8"/>
      <c r="H16" s="136"/>
      <c r="I16" s="9"/>
      <c r="P16" s="7">
        <v>400</v>
      </c>
    </row>
    <row r="17" spans="1:16" ht="47.1" customHeight="1" x14ac:dyDescent="0.25">
      <c r="A17" s="4" t="s">
        <v>28</v>
      </c>
      <c r="B17" s="133"/>
      <c r="C17" s="134"/>
      <c r="D17" s="135"/>
      <c r="E17" s="8"/>
      <c r="F17" s="8"/>
      <c r="G17" s="8"/>
      <c r="H17" s="137"/>
      <c r="I17" s="9"/>
      <c r="P17" s="7">
        <v>450</v>
      </c>
    </row>
    <row r="18" spans="1:16" ht="47.1" customHeight="1" x14ac:dyDescent="0.2">
      <c r="A18" s="4" t="s">
        <v>29</v>
      </c>
      <c r="B18" s="133"/>
      <c r="C18" s="134"/>
      <c r="D18" s="135"/>
      <c r="E18" s="8"/>
      <c r="F18" s="8"/>
      <c r="G18" s="8"/>
      <c r="H18" s="138"/>
      <c r="I18" s="9"/>
    </row>
    <row r="19" spans="1:16" x14ac:dyDescent="0.2">
      <c r="A19" s="3" t="s">
        <v>19</v>
      </c>
      <c r="B19" s="139"/>
      <c r="C19" s="139"/>
      <c r="D19" s="139"/>
      <c r="E19" s="139"/>
      <c r="F19" s="139"/>
      <c r="G19" s="139"/>
      <c r="H19" s="139"/>
      <c r="I19" s="139"/>
    </row>
    <row r="20" spans="1:16" x14ac:dyDescent="0.2">
      <c r="A20" s="128" t="s">
        <v>20</v>
      </c>
      <c r="B20" s="128" t="s">
        <v>21</v>
      </c>
      <c r="C20" s="128"/>
      <c r="D20" s="128" t="s">
        <v>22</v>
      </c>
      <c r="E20" s="128"/>
      <c r="F20" s="139" t="s">
        <v>23</v>
      </c>
      <c r="G20" s="139"/>
      <c r="H20" s="139"/>
      <c r="I20" s="128" t="s">
        <v>25</v>
      </c>
    </row>
    <row r="21" spans="1:16" x14ac:dyDescent="0.2">
      <c r="A21" s="128"/>
      <c r="B21" s="128"/>
      <c r="C21" s="128"/>
      <c r="D21" s="128"/>
      <c r="E21" s="128"/>
      <c r="F21" s="139" t="s">
        <v>24</v>
      </c>
      <c r="G21" s="139"/>
      <c r="H21" s="139"/>
      <c r="I21" s="128"/>
    </row>
    <row r="22" spans="1:16" ht="39.75" customHeight="1" x14ac:dyDescent="0.2">
      <c r="A22" s="4" t="s">
        <v>27</v>
      </c>
      <c r="B22" s="140" t="s">
        <v>33</v>
      </c>
      <c r="C22" s="139"/>
      <c r="D22" s="128" t="s">
        <v>39</v>
      </c>
      <c r="E22" s="128"/>
      <c r="F22" s="141"/>
      <c r="G22" s="128"/>
      <c r="H22" s="128"/>
      <c r="I22" s="25"/>
    </row>
    <row r="23" spans="1:16" ht="27.75" customHeight="1" x14ac:dyDescent="0.2">
      <c r="A23" s="4" t="s">
        <v>28</v>
      </c>
      <c r="B23" s="140" t="s">
        <v>34</v>
      </c>
      <c r="C23" s="139"/>
      <c r="D23" s="128" t="s">
        <v>40</v>
      </c>
      <c r="E23" s="128"/>
      <c r="F23" s="128"/>
      <c r="G23" s="128"/>
      <c r="H23" s="128"/>
      <c r="I23" s="25"/>
    </row>
    <row r="24" spans="1:16" ht="26.25" customHeight="1" x14ac:dyDescent="0.2">
      <c r="A24" s="4" t="s">
        <v>29</v>
      </c>
      <c r="B24" s="128" t="s">
        <v>35</v>
      </c>
      <c r="C24" s="128"/>
      <c r="D24" s="128" t="s">
        <v>41</v>
      </c>
      <c r="E24" s="128"/>
      <c r="F24" s="142"/>
      <c r="G24" s="128"/>
      <c r="H24" s="128"/>
      <c r="I24" s="25"/>
    </row>
    <row r="25" spans="1:16" ht="27" customHeight="1" x14ac:dyDescent="0.2">
      <c r="A25" s="4" t="s">
        <v>30</v>
      </c>
      <c r="B25" s="128" t="s">
        <v>36</v>
      </c>
      <c r="C25" s="128"/>
      <c r="D25" s="128" t="s">
        <v>42</v>
      </c>
      <c r="E25" s="128"/>
      <c r="F25" s="128"/>
      <c r="G25" s="128"/>
      <c r="H25" s="128"/>
      <c r="I25" s="25"/>
    </row>
    <row r="26" spans="1:16" ht="38.25" customHeight="1" x14ac:dyDescent="0.2">
      <c r="A26" s="4" t="s">
        <v>31</v>
      </c>
      <c r="B26" s="140" t="s">
        <v>37</v>
      </c>
      <c r="C26" s="139"/>
      <c r="D26" s="129" t="s">
        <v>43</v>
      </c>
      <c r="E26" s="128"/>
      <c r="F26" s="128"/>
      <c r="G26" s="128"/>
      <c r="H26" s="128"/>
      <c r="I26" s="25"/>
    </row>
    <row r="27" spans="1:16" ht="42.75" customHeight="1" x14ac:dyDescent="0.2">
      <c r="A27" s="4" t="s">
        <v>32</v>
      </c>
      <c r="B27" s="140" t="s">
        <v>68</v>
      </c>
      <c r="C27" s="139"/>
      <c r="D27" s="129" t="s">
        <v>44</v>
      </c>
      <c r="E27" s="128"/>
      <c r="F27" s="143"/>
      <c r="G27" s="144"/>
      <c r="H27" s="145"/>
      <c r="I27" s="25"/>
    </row>
    <row r="28" spans="1:16" ht="42.75" customHeight="1" x14ac:dyDescent="0.2">
      <c r="A28" s="4" t="s">
        <v>70</v>
      </c>
      <c r="B28" s="140" t="s">
        <v>38</v>
      </c>
      <c r="C28" s="139"/>
      <c r="D28" s="129" t="s">
        <v>44</v>
      </c>
      <c r="E28" s="128"/>
      <c r="F28" s="143"/>
      <c r="G28" s="144"/>
      <c r="H28" s="145"/>
      <c r="I28" s="25"/>
    </row>
    <row r="29" spans="1:16" x14ac:dyDescent="0.2">
      <c r="A29" s="1" t="s">
        <v>45</v>
      </c>
    </row>
    <row r="30" spans="1:16" ht="30.75" customHeight="1" x14ac:dyDescent="0.2">
      <c r="A30" s="146"/>
      <c r="B30" s="147"/>
      <c r="C30" s="148"/>
      <c r="D30" s="146"/>
      <c r="E30" s="147"/>
      <c r="F30" s="148"/>
      <c r="G30" s="146"/>
      <c r="H30" s="147"/>
      <c r="I30" s="148"/>
    </row>
    <row r="31" spans="1:16" ht="15" customHeight="1" x14ac:dyDescent="0.2">
      <c r="A31" s="149" t="s">
        <v>46</v>
      </c>
      <c r="B31" s="150"/>
      <c r="C31" s="151"/>
      <c r="D31" s="149" t="s">
        <v>76</v>
      </c>
      <c r="E31" s="150"/>
      <c r="F31" s="151"/>
      <c r="G31" s="150" t="s">
        <v>82</v>
      </c>
      <c r="H31" s="150"/>
      <c r="I31" s="151"/>
    </row>
    <row r="32" spans="1:16" ht="15" customHeight="1" x14ac:dyDescent="0.2">
      <c r="A32" s="149" t="s">
        <v>75</v>
      </c>
      <c r="B32" s="150"/>
      <c r="C32" s="151"/>
      <c r="D32" s="149" t="s">
        <v>77</v>
      </c>
      <c r="E32" s="150"/>
      <c r="F32" s="151"/>
      <c r="G32" s="150" t="s">
        <v>83</v>
      </c>
      <c r="H32" s="150"/>
      <c r="I32" s="151"/>
    </row>
    <row r="33" spans="1:9" ht="15" customHeight="1" x14ac:dyDescent="0.2">
      <c r="A33" s="152" t="s">
        <v>47</v>
      </c>
      <c r="B33" s="153"/>
      <c r="C33" s="154"/>
      <c r="D33" s="152" t="s">
        <v>47</v>
      </c>
      <c r="E33" s="153"/>
      <c r="F33" s="154"/>
      <c r="G33" s="153" t="s">
        <v>47</v>
      </c>
      <c r="H33" s="153"/>
      <c r="I33" s="154"/>
    </row>
    <row r="34" spans="1:9" ht="2.25" customHeight="1" x14ac:dyDescent="0.2"/>
    <row r="35" spans="1:9" ht="29.25" customHeight="1" x14ac:dyDescent="0.2">
      <c r="A35" s="146"/>
      <c r="B35" s="147"/>
      <c r="C35" s="148"/>
      <c r="D35" s="146"/>
      <c r="E35" s="147"/>
      <c r="F35" s="148"/>
      <c r="G35" s="146"/>
      <c r="H35" s="147"/>
      <c r="I35" s="148"/>
    </row>
    <row r="36" spans="1:9" ht="17.25" customHeight="1" x14ac:dyDescent="0.2">
      <c r="A36" s="149" t="s">
        <v>78</v>
      </c>
      <c r="B36" s="150"/>
      <c r="C36" s="151"/>
      <c r="D36" s="149" t="s">
        <v>80</v>
      </c>
      <c r="E36" s="150"/>
      <c r="F36" s="151"/>
      <c r="G36" s="149" t="s">
        <v>84</v>
      </c>
      <c r="H36" s="150"/>
      <c r="I36" s="151"/>
    </row>
    <row r="37" spans="1:9" ht="15" customHeight="1" x14ac:dyDescent="0.2">
      <c r="A37" s="149" t="s">
        <v>79</v>
      </c>
      <c r="B37" s="150"/>
      <c r="C37" s="151"/>
      <c r="D37" s="149" t="s">
        <v>81</v>
      </c>
      <c r="E37" s="150"/>
      <c r="F37" s="151"/>
      <c r="G37" s="149" t="s">
        <v>81</v>
      </c>
      <c r="H37" s="150"/>
      <c r="I37" s="151"/>
    </row>
    <row r="38" spans="1:9" ht="15" customHeight="1" x14ac:dyDescent="0.2">
      <c r="A38" s="152" t="s">
        <v>47</v>
      </c>
      <c r="B38" s="153"/>
      <c r="C38" s="154"/>
      <c r="D38" s="152" t="s">
        <v>47</v>
      </c>
      <c r="E38" s="153"/>
      <c r="F38" s="154"/>
      <c r="G38" s="152" t="s">
        <v>47</v>
      </c>
      <c r="H38" s="153"/>
      <c r="I38" s="154"/>
    </row>
    <row r="39" spans="1:9" x14ac:dyDescent="0.2">
      <c r="A39" s="150"/>
      <c r="B39" s="150"/>
      <c r="D39" s="155"/>
      <c r="E39" s="155"/>
      <c r="F39" s="155"/>
      <c r="H39" s="155"/>
      <c r="I39" s="155"/>
    </row>
    <row r="45" spans="1:9" x14ac:dyDescent="0.2">
      <c r="E45" s="10"/>
    </row>
  </sheetData>
  <mergeCells count="75">
    <mergeCell ref="A6:B6"/>
    <mergeCell ref="C6:E7"/>
    <mergeCell ref="A1:I1"/>
    <mergeCell ref="A2:I2"/>
    <mergeCell ref="A4:I4"/>
    <mergeCell ref="A5:B5"/>
    <mergeCell ref="C5:E5"/>
    <mergeCell ref="A9:B9"/>
    <mergeCell ref="A10:B10"/>
    <mergeCell ref="A13:A14"/>
    <mergeCell ref="B13:D13"/>
    <mergeCell ref="E13:E14"/>
    <mergeCell ref="H13:H14"/>
    <mergeCell ref="I13:I14"/>
    <mergeCell ref="B15:D15"/>
    <mergeCell ref="B16:D16"/>
    <mergeCell ref="H16:H18"/>
    <mergeCell ref="B17:D17"/>
    <mergeCell ref="B18:D18"/>
    <mergeCell ref="F13:G13"/>
    <mergeCell ref="B19:I19"/>
    <mergeCell ref="A20:A21"/>
    <mergeCell ref="B20:C21"/>
    <mergeCell ref="D20:E21"/>
    <mergeCell ref="F20:H20"/>
    <mergeCell ref="I20:I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B39"/>
    <mergeCell ref="D39:F39"/>
    <mergeCell ref="H39:I39"/>
  </mergeCells>
  <printOptions horizontalCentered="1"/>
  <pageMargins left="0.45" right="0.2" top="0.5" bottom="0.25" header="0.3" footer="0.0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24</vt:i4>
      </vt:variant>
    </vt:vector>
  </HeadingPairs>
  <TitlesOfParts>
    <vt:vector size="45" baseType="lpstr">
      <vt:lpstr>Inspection -450</vt:lpstr>
      <vt:lpstr>Inspection -400)</vt:lpstr>
      <vt:lpstr>Inspection -355</vt:lpstr>
      <vt:lpstr>Inspection -315</vt:lpstr>
      <vt:lpstr>Inspection -280</vt:lpstr>
      <vt:lpstr>Inspection -250</vt:lpstr>
      <vt:lpstr>Inspection -225</vt:lpstr>
      <vt:lpstr>Inspection -200</vt:lpstr>
      <vt:lpstr>Inspection -180)</vt:lpstr>
      <vt:lpstr>Inspection -160</vt:lpstr>
      <vt:lpstr>Inspection -110</vt:lpstr>
      <vt:lpstr>Inspection -90</vt:lpstr>
      <vt:lpstr>Inspection -75</vt:lpstr>
      <vt:lpstr>Inspection -63</vt:lpstr>
      <vt:lpstr>Inspection -40</vt:lpstr>
      <vt:lpstr>Inspection 32</vt:lpstr>
      <vt:lpstr>Ovality (2)</vt:lpstr>
      <vt:lpstr>Length (2)</vt:lpstr>
      <vt:lpstr>Wall Thickness (2)</vt:lpstr>
      <vt:lpstr>Diameter (2)</vt:lpstr>
      <vt:lpstr>Sheet1</vt:lpstr>
      <vt:lpstr>'Diameter (2)'!Print_Area</vt:lpstr>
      <vt:lpstr>'Inspection -110'!Print_Area</vt:lpstr>
      <vt:lpstr>'Inspection -160'!Print_Area</vt:lpstr>
      <vt:lpstr>'Inspection -180)'!Print_Area</vt:lpstr>
      <vt:lpstr>'Inspection -200'!Print_Area</vt:lpstr>
      <vt:lpstr>'Inspection -225'!Print_Area</vt:lpstr>
      <vt:lpstr>'Inspection -250'!Print_Area</vt:lpstr>
      <vt:lpstr>'Inspection -280'!Print_Area</vt:lpstr>
      <vt:lpstr>'Inspection -315'!Print_Area</vt:lpstr>
      <vt:lpstr>'Inspection 32'!Print_Area</vt:lpstr>
      <vt:lpstr>'Inspection -355'!Print_Area</vt:lpstr>
      <vt:lpstr>'Inspection -40'!Print_Area</vt:lpstr>
      <vt:lpstr>'Inspection -400)'!Print_Area</vt:lpstr>
      <vt:lpstr>'Inspection -450'!Print_Area</vt:lpstr>
      <vt:lpstr>'Inspection -63'!Print_Area</vt:lpstr>
      <vt:lpstr>'Inspection -75'!Print_Area</vt:lpstr>
      <vt:lpstr>'Inspection -90'!Print_Area</vt:lpstr>
      <vt:lpstr>'Length (2)'!Print_Area</vt:lpstr>
      <vt:lpstr>'Ovality (2)'!Print_Area</vt:lpstr>
      <vt:lpstr>'Wall Thickness (2)'!Print_Area</vt:lpstr>
      <vt:lpstr>'Diameter (2)'!Print_Titles</vt:lpstr>
      <vt:lpstr>'Length (2)'!Print_Titles</vt:lpstr>
      <vt:lpstr>'Ovality (2)'!Print_Titles</vt:lpstr>
      <vt:lpstr>'Wall Thickness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2019-08-02T04:07:30Z</cp:lastPrinted>
  <dcterms:created xsi:type="dcterms:W3CDTF">2017-04-26T04:39:06Z</dcterms:created>
  <dcterms:modified xsi:type="dcterms:W3CDTF">2023-04-19T10:25:56Z</dcterms:modified>
</cp:coreProperties>
</file>